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chivos\En trabajo\2020\00 Estadisticas SUSESO 2020\01 - Enero 2020 - envío Marzo 2020\"/>
    </mc:Choice>
  </mc:AlternateContent>
  <bookViews>
    <workbookView xWindow="0" yWindow="0" windowWidth="20490" windowHeight="8205" tabRatio="865"/>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16" r:id="rId27"/>
    <sheet name="Cuadro N° 17" sheetId="59" r:id="rId28"/>
    <sheet name="Cuadro N° 18" sheetId="17" r:id="rId29"/>
    <sheet name="Cuadro N° 18-A" sheetId="82" r:id="rId30"/>
    <sheet name="Cuadro N° 19" sheetId="60" r:id="rId31"/>
    <sheet name="Cuadro N° 20" sheetId="34" r:id="rId32"/>
    <sheet name="Cuadro N° 21" sheetId="61" r:id="rId33"/>
    <sheet name="Cuadro N° 22" sheetId="74" r:id="rId34"/>
    <sheet name="Cuadro N° 23" sheetId="62" r:id="rId35"/>
    <sheet name="Cuadro N° 24" sheetId="64" r:id="rId36"/>
    <sheet name="Cuadro 24-A" sheetId="83" r:id="rId37"/>
    <sheet name="Cuadro N° 25" sheetId="66" r:id="rId38"/>
    <sheet name="Cuadro N° 26" sheetId="63" r:id="rId39"/>
    <sheet name="Cuadro 27" sheetId="65" r:id="rId40"/>
    <sheet name="Cuadro N° 28" sheetId="67"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12'!$A$1:$G$40</definedName>
    <definedName name="_xlnm.Print_Area" localSheetId="24">'Cuadros N°s 15-A y 15-B'!$A$1:$F$46</definedName>
  </definedNames>
  <calcPr calcId="162913"/>
</workbook>
</file>

<file path=xl/calcChain.xml><?xml version="1.0" encoding="utf-8"?>
<calcChain xmlns="http://schemas.openxmlformats.org/spreadsheetml/2006/main">
  <c r="W14" i="75" l="1"/>
  <c r="X14" i="75" s="1"/>
  <c r="P14" i="75"/>
  <c r="I14" i="75"/>
  <c r="X13" i="75"/>
  <c r="W13" i="75"/>
  <c r="P13" i="75"/>
  <c r="I13" i="75"/>
  <c r="U25" i="67"/>
  <c r="S25" i="67"/>
  <c r="R25" i="67"/>
  <c r="N25" i="67"/>
  <c r="M25" i="67"/>
  <c r="L25" i="67"/>
  <c r="T25" i="67" s="1"/>
  <c r="K25" i="67"/>
  <c r="J25" i="67"/>
  <c r="U24" i="67"/>
  <c r="S24" i="67"/>
  <c r="R24" i="67"/>
  <c r="M24" i="67"/>
  <c r="L24" i="67"/>
  <c r="T24" i="67" s="1"/>
  <c r="K24" i="67"/>
  <c r="J24" i="67"/>
  <c r="U23" i="67"/>
  <c r="S23" i="67"/>
  <c r="R23" i="67"/>
  <c r="N23" i="67"/>
  <c r="M23" i="67"/>
  <c r="L23" i="67"/>
  <c r="T23" i="67" s="1"/>
  <c r="K23" i="67"/>
  <c r="J23" i="67"/>
  <c r="U22" i="67"/>
  <c r="S22" i="67"/>
  <c r="V22" i="67" s="1"/>
  <c r="R22" i="67"/>
  <c r="M22" i="67"/>
  <c r="L22" i="67"/>
  <c r="T22" i="67" s="1"/>
  <c r="K22" i="67"/>
  <c r="J22" i="67"/>
  <c r="U21" i="67"/>
  <c r="S21" i="67"/>
  <c r="R21" i="67"/>
  <c r="N21" i="67"/>
  <c r="M21" i="67"/>
  <c r="L21" i="67"/>
  <c r="T21" i="67" s="1"/>
  <c r="K21" i="67"/>
  <c r="J21" i="67"/>
  <c r="U20" i="67"/>
  <c r="S20" i="67"/>
  <c r="V20" i="67" s="1"/>
  <c r="R20" i="67"/>
  <c r="M20" i="67"/>
  <c r="L20" i="67"/>
  <c r="T20" i="67" s="1"/>
  <c r="K20" i="67"/>
  <c r="J20" i="67"/>
  <c r="U19" i="67"/>
  <c r="S19" i="67"/>
  <c r="R19" i="67"/>
  <c r="N19" i="67"/>
  <c r="M19" i="67"/>
  <c r="L19" i="67"/>
  <c r="T19" i="67" s="1"/>
  <c r="K19" i="67"/>
  <c r="J19" i="67"/>
  <c r="U18" i="67"/>
  <c r="S18" i="67"/>
  <c r="V18" i="67" s="1"/>
  <c r="R18" i="67"/>
  <c r="M18" i="67"/>
  <c r="L18" i="67"/>
  <c r="T18" i="67" s="1"/>
  <c r="K18" i="67"/>
  <c r="J18" i="67"/>
  <c r="U17" i="67"/>
  <c r="S17" i="67"/>
  <c r="R17" i="67"/>
  <c r="N17" i="67"/>
  <c r="M17" i="67"/>
  <c r="L17" i="67"/>
  <c r="T17" i="67" s="1"/>
  <c r="K17" i="67"/>
  <c r="J17" i="67"/>
  <c r="U16" i="67"/>
  <c r="S16" i="67"/>
  <c r="R16" i="67"/>
  <c r="M16" i="67"/>
  <c r="L16" i="67"/>
  <c r="T16" i="67" s="1"/>
  <c r="K16" i="67"/>
  <c r="J16" i="67"/>
  <c r="U15" i="67"/>
  <c r="S15" i="67"/>
  <c r="R15" i="67"/>
  <c r="N15" i="67"/>
  <c r="M15" i="67"/>
  <c r="L15" i="67"/>
  <c r="T15" i="67" s="1"/>
  <c r="K15" i="67"/>
  <c r="J15" i="67"/>
  <c r="U14" i="67"/>
  <c r="S14" i="67"/>
  <c r="V14" i="67" s="1"/>
  <c r="R14" i="67"/>
  <c r="M14" i="67"/>
  <c r="L14" i="67"/>
  <c r="T14" i="67" s="1"/>
  <c r="K14" i="67"/>
  <c r="J14" i="67"/>
  <c r="U13" i="67"/>
  <c r="S13" i="67"/>
  <c r="R13" i="67"/>
  <c r="N13" i="67"/>
  <c r="M13" i="67"/>
  <c r="L13" i="67"/>
  <c r="T13" i="67" s="1"/>
  <c r="K13" i="67"/>
  <c r="J13" i="67"/>
  <c r="U12" i="67"/>
  <c r="S12" i="67"/>
  <c r="V12" i="67" s="1"/>
  <c r="R12" i="67"/>
  <c r="M12" i="67"/>
  <c r="L12" i="67"/>
  <c r="T12" i="67" s="1"/>
  <c r="K12" i="67"/>
  <c r="J12" i="67"/>
  <c r="U11" i="67"/>
  <c r="S11" i="67"/>
  <c r="R11" i="67"/>
  <c r="N11" i="67"/>
  <c r="M11" i="67"/>
  <c r="L11" i="67"/>
  <c r="T11" i="67" s="1"/>
  <c r="K11" i="67"/>
  <c r="J11" i="67"/>
  <c r="U10" i="67"/>
  <c r="S10" i="67"/>
  <c r="V10" i="67" s="1"/>
  <c r="R10" i="67"/>
  <c r="M10" i="67"/>
  <c r="L10" i="67"/>
  <c r="T10" i="67" s="1"/>
  <c r="K10" i="67"/>
  <c r="J10" i="67"/>
  <c r="U9" i="67"/>
  <c r="S9" i="67"/>
  <c r="R9" i="67"/>
  <c r="N9" i="67"/>
  <c r="M9" i="67"/>
  <c r="L9" i="67"/>
  <c r="T9" i="67" s="1"/>
  <c r="K9" i="67"/>
  <c r="J9" i="67"/>
  <c r="M24" i="65"/>
  <c r="I24" i="65"/>
  <c r="J24" i="65" s="1"/>
  <c r="H24" i="65"/>
  <c r="N24" i="65" s="1"/>
  <c r="G24" i="65"/>
  <c r="D24" i="65"/>
  <c r="M23" i="65"/>
  <c r="J23" i="65"/>
  <c r="I23" i="65"/>
  <c r="O23" i="65" s="1"/>
  <c r="H23" i="65"/>
  <c r="N23" i="65" s="1"/>
  <c r="P23" i="65" s="1"/>
  <c r="G23" i="65"/>
  <c r="D23" i="65"/>
  <c r="M22" i="65"/>
  <c r="I22" i="65"/>
  <c r="O22" i="65" s="1"/>
  <c r="H22" i="65"/>
  <c r="J22" i="65" s="1"/>
  <c r="G22" i="65"/>
  <c r="D22" i="65"/>
  <c r="M21" i="65"/>
  <c r="I21" i="65"/>
  <c r="O21" i="65" s="1"/>
  <c r="H21" i="65"/>
  <c r="N21" i="65" s="1"/>
  <c r="G21" i="65"/>
  <c r="D21" i="65"/>
  <c r="M20" i="65"/>
  <c r="I20" i="65"/>
  <c r="J20" i="65" s="1"/>
  <c r="H20" i="65"/>
  <c r="N20" i="65" s="1"/>
  <c r="G20" i="65"/>
  <c r="D20" i="65"/>
  <c r="M19" i="65"/>
  <c r="J19" i="65"/>
  <c r="I19" i="65"/>
  <c r="O19" i="65" s="1"/>
  <c r="H19" i="65"/>
  <c r="N19" i="65" s="1"/>
  <c r="P19" i="65" s="1"/>
  <c r="G19" i="65"/>
  <c r="D19" i="65"/>
  <c r="M18" i="65"/>
  <c r="I18" i="65"/>
  <c r="O18" i="65" s="1"/>
  <c r="H18" i="65"/>
  <c r="J18" i="65" s="1"/>
  <c r="G18" i="65"/>
  <c r="D18" i="65"/>
  <c r="O17" i="65"/>
  <c r="M17" i="65"/>
  <c r="I17" i="65"/>
  <c r="H17" i="65"/>
  <c r="N17" i="65" s="1"/>
  <c r="P17" i="65" s="1"/>
  <c r="G17" i="65"/>
  <c r="D17" i="65"/>
  <c r="M16" i="65"/>
  <c r="I16" i="65"/>
  <c r="O16" i="65" s="1"/>
  <c r="H16" i="65"/>
  <c r="N16" i="65" s="1"/>
  <c r="P16" i="65" s="1"/>
  <c r="G16" i="65"/>
  <c r="D16" i="65"/>
  <c r="M15" i="65"/>
  <c r="J15" i="65"/>
  <c r="I15" i="65"/>
  <c r="O15" i="65" s="1"/>
  <c r="H15" i="65"/>
  <c r="N15" i="65" s="1"/>
  <c r="P15" i="65" s="1"/>
  <c r="G15" i="65"/>
  <c r="D15" i="65"/>
  <c r="M14" i="65"/>
  <c r="I14" i="65"/>
  <c r="O14" i="65" s="1"/>
  <c r="H14" i="65"/>
  <c r="J14" i="65" s="1"/>
  <c r="G14" i="65"/>
  <c r="D14" i="65"/>
  <c r="M13" i="65"/>
  <c r="I13" i="65"/>
  <c r="O13" i="65" s="1"/>
  <c r="H13" i="65"/>
  <c r="N13" i="65" s="1"/>
  <c r="P13" i="65" s="1"/>
  <c r="G13" i="65"/>
  <c r="D13" i="65"/>
  <c r="M12" i="65"/>
  <c r="I12" i="65"/>
  <c r="O12" i="65" s="1"/>
  <c r="H12" i="65"/>
  <c r="N12" i="65" s="1"/>
  <c r="G12" i="65"/>
  <c r="D12" i="65"/>
  <c r="M11" i="65"/>
  <c r="J11" i="65"/>
  <c r="I11" i="65"/>
  <c r="O11" i="65" s="1"/>
  <c r="H11" i="65"/>
  <c r="N11" i="65" s="1"/>
  <c r="P11" i="65" s="1"/>
  <c r="G11" i="65"/>
  <c r="D11" i="65"/>
  <c r="M10" i="65"/>
  <c r="I10" i="65"/>
  <c r="O10" i="65" s="1"/>
  <c r="H10" i="65"/>
  <c r="J10" i="65" s="1"/>
  <c r="G10" i="65"/>
  <c r="D10" i="65"/>
  <c r="M9" i="65"/>
  <c r="I9" i="65"/>
  <c r="O9" i="65" s="1"/>
  <c r="H9" i="65"/>
  <c r="N9" i="65" s="1"/>
  <c r="G9" i="65"/>
  <c r="D9" i="65"/>
  <c r="S26" i="66"/>
  <c r="R26" i="66"/>
  <c r="M26" i="66"/>
  <c r="U26" i="66" s="1"/>
  <c r="L26" i="66"/>
  <c r="T26" i="66" s="1"/>
  <c r="K26" i="66"/>
  <c r="N26" i="66" s="1"/>
  <c r="J26" i="66"/>
  <c r="F26" i="66"/>
  <c r="R25" i="66"/>
  <c r="M25" i="66"/>
  <c r="U25" i="66" s="1"/>
  <c r="L25" i="66"/>
  <c r="T25" i="66" s="1"/>
  <c r="K25" i="66"/>
  <c r="N25" i="66" s="1"/>
  <c r="J25" i="66"/>
  <c r="F25" i="66"/>
  <c r="U24" i="66"/>
  <c r="R24" i="66"/>
  <c r="N24" i="66"/>
  <c r="M24" i="66"/>
  <c r="L24" i="66"/>
  <c r="T24" i="66" s="1"/>
  <c r="K24" i="66"/>
  <c r="S24" i="66" s="1"/>
  <c r="V24" i="66" s="1"/>
  <c r="J24" i="66"/>
  <c r="F24" i="66"/>
  <c r="T23" i="66"/>
  <c r="R23" i="66"/>
  <c r="M23" i="66"/>
  <c r="U23" i="66" s="1"/>
  <c r="L23" i="66"/>
  <c r="K23" i="66"/>
  <c r="S23" i="66" s="1"/>
  <c r="J23" i="66"/>
  <c r="F23" i="66"/>
  <c r="S22" i="66"/>
  <c r="R22" i="66"/>
  <c r="M22" i="66"/>
  <c r="U22" i="66" s="1"/>
  <c r="L22" i="66"/>
  <c r="T22" i="66" s="1"/>
  <c r="K22" i="66"/>
  <c r="N22" i="66" s="1"/>
  <c r="J22" i="66"/>
  <c r="F22" i="66"/>
  <c r="R21" i="66"/>
  <c r="M21" i="66"/>
  <c r="U21" i="66" s="1"/>
  <c r="L21" i="66"/>
  <c r="T21" i="66" s="1"/>
  <c r="K21" i="66"/>
  <c r="N21" i="66" s="1"/>
  <c r="J21" i="66"/>
  <c r="F21" i="66"/>
  <c r="U20" i="66"/>
  <c r="R20" i="66"/>
  <c r="N20" i="66"/>
  <c r="M20" i="66"/>
  <c r="L20" i="66"/>
  <c r="T20" i="66" s="1"/>
  <c r="K20" i="66"/>
  <c r="S20" i="66" s="1"/>
  <c r="V20" i="66" s="1"/>
  <c r="J20" i="66"/>
  <c r="F20" i="66"/>
  <c r="T19" i="66"/>
  <c r="R19" i="66"/>
  <c r="M19" i="66"/>
  <c r="U19" i="66" s="1"/>
  <c r="L19" i="66"/>
  <c r="K19" i="66"/>
  <c r="S19" i="66" s="1"/>
  <c r="J19" i="66"/>
  <c r="F19" i="66"/>
  <c r="S18" i="66"/>
  <c r="R18" i="66"/>
  <c r="M18" i="66"/>
  <c r="U18" i="66" s="1"/>
  <c r="L18" i="66"/>
  <c r="T18" i="66" s="1"/>
  <c r="K18" i="66"/>
  <c r="N18" i="66" s="1"/>
  <c r="J18" i="66"/>
  <c r="F18" i="66"/>
  <c r="R17" i="66"/>
  <c r="M17" i="66"/>
  <c r="U17" i="66" s="1"/>
  <c r="L17" i="66"/>
  <c r="T17" i="66" s="1"/>
  <c r="K17" i="66"/>
  <c r="N17" i="66" s="1"/>
  <c r="J17" i="66"/>
  <c r="F17" i="66"/>
  <c r="U16" i="66"/>
  <c r="R16" i="66"/>
  <c r="N16" i="66"/>
  <c r="M16" i="66"/>
  <c r="L16" i="66"/>
  <c r="T16" i="66" s="1"/>
  <c r="K16" i="66"/>
  <c r="S16" i="66" s="1"/>
  <c r="V16" i="66" s="1"/>
  <c r="J16" i="66"/>
  <c r="F16" i="66"/>
  <c r="T15" i="66"/>
  <c r="R15" i="66"/>
  <c r="M15" i="66"/>
  <c r="U15" i="66" s="1"/>
  <c r="L15" i="66"/>
  <c r="K15" i="66"/>
  <c r="S15" i="66" s="1"/>
  <c r="J15" i="66"/>
  <c r="F15" i="66"/>
  <c r="S14" i="66"/>
  <c r="R14" i="66"/>
  <c r="M14" i="66"/>
  <c r="U14" i="66" s="1"/>
  <c r="L14" i="66"/>
  <c r="T14" i="66" s="1"/>
  <c r="K14" i="66"/>
  <c r="N14" i="66" s="1"/>
  <c r="J14" i="66"/>
  <c r="F14" i="66"/>
  <c r="R13" i="66"/>
  <c r="M13" i="66"/>
  <c r="U13" i="66" s="1"/>
  <c r="L13" i="66"/>
  <c r="T13" i="66" s="1"/>
  <c r="K13" i="66"/>
  <c r="N13" i="66" s="1"/>
  <c r="J13" i="66"/>
  <c r="F13" i="66"/>
  <c r="U12" i="66"/>
  <c r="R12" i="66"/>
  <c r="N12" i="66"/>
  <c r="M12" i="66"/>
  <c r="L12" i="66"/>
  <c r="T12" i="66" s="1"/>
  <c r="K12" i="66"/>
  <c r="S12" i="66" s="1"/>
  <c r="V12" i="66" s="1"/>
  <c r="J12" i="66"/>
  <c r="F12" i="66"/>
  <c r="T11" i="66"/>
  <c r="R11" i="66"/>
  <c r="M11" i="66"/>
  <c r="U11" i="66" s="1"/>
  <c r="L11" i="66"/>
  <c r="K11" i="66"/>
  <c r="S11" i="66" s="1"/>
  <c r="J11" i="66"/>
  <c r="F11" i="66"/>
  <c r="S10" i="66"/>
  <c r="R10" i="66"/>
  <c r="M10" i="66"/>
  <c r="U10" i="66" s="1"/>
  <c r="L10" i="66"/>
  <c r="T10" i="66" s="1"/>
  <c r="K10" i="66"/>
  <c r="N10" i="66" s="1"/>
  <c r="J10" i="66"/>
  <c r="F10" i="66"/>
  <c r="R9" i="66"/>
  <c r="M9" i="66"/>
  <c r="U9" i="66" s="1"/>
  <c r="L9" i="66"/>
  <c r="T9" i="66" s="1"/>
  <c r="K9" i="66"/>
  <c r="N9" i="66" s="1"/>
  <c r="J9" i="66"/>
  <c r="F9" i="66"/>
  <c r="M24" i="83"/>
  <c r="I24" i="83"/>
  <c r="O24" i="83" s="1"/>
  <c r="H24" i="83"/>
  <c r="J24" i="83" s="1"/>
  <c r="G24" i="83"/>
  <c r="D24" i="83"/>
  <c r="N23" i="83"/>
  <c r="M23" i="83"/>
  <c r="I23" i="83"/>
  <c r="O23" i="83" s="1"/>
  <c r="H23" i="83"/>
  <c r="J23" i="83" s="1"/>
  <c r="G23" i="83"/>
  <c r="D23" i="83"/>
  <c r="M22" i="83"/>
  <c r="I22" i="83"/>
  <c r="J22" i="83" s="1"/>
  <c r="H22" i="83"/>
  <c r="N22" i="83" s="1"/>
  <c r="G22" i="83"/>
  <c r="D22" i="83"/>
  <c r="M21" i="83"/>
  <c r="J21" i="83"/>
  <c r="I21" i="83"/>
  <c r="O21" i="83" s="1"/>
  <c r="H21" i="83"/>
  <c r="N21" i="83" s="1"/>
  <c r="P21" i="83" s="1"/>
  <c r="G21" i="83"/>
  <c r="D21" i="83"/>
  <c r="M20" i="83"/>
  <c r="I20" i="83"/>
  <c r="O20" i="83" s="1"/>
  <c r="H20" i="83"/>
  <c r="J20" i="83" s="1"/>
  <c r="G20" i="83"/>
  <c r="D20" i="83"/>
  <c r="N19" i="83"/>
  <c r="P19" i="83" s="1"/>
  <c r="M19" i="83"/>
  <c r="I19" i="83"/>
  <c r="O19" i="83" s="1"/>
  <c r="H19" i="83"/>
  <c r="J19" i="83" s="1"/>
  <c r="G19" i="83"/>
  <c r="D19" i="83"/>
  <c r="O18" i="83"/>
  <c r="M18" i="83"/>
  <c r="I18" i="83"/>
  <c r="J18" i="83" s="1"/>
  <c r="H18" i="83"/>
  <c r="N18" i="83" s="1"/>
  <c r="P18" i="83" s="1"/>
  <c r="G18" i="83"/>
  <c r="D18" i="83"/>
  <c r="M17" i="83"/>
  <c r="J17" i="83"/>
  <c r="I17" i="83"/>
  <c r="O17" i="83" s="1"/>
  <c r="H17" i="83"/>
  <c r="N17" i="83" s="1"/>
  <c r="G17" i="83"/>
  <c r="D17" i="83"/>
  <c r="M16" i="83"/>
  <c r="I16" i="83"/>
  <c r="O16" i="83" s="1"/>
  <c r="H16" i="83"/>
  <c r="J16" i="83" s="1"/>
  <c r="G16" i="83"/>
  <c r="D16" i="83"/>
  <c r="M15" i="83"/>
  <c r="I15" i="83"/>
  <c r="O15" i="83" s="1"/>
  <c r="H15" i="83"/>
  <c r="J15" i="83" s="1"/>
  <c r="G15" i="83"/>
  <c r="D15" i="83"/>
  <c r="M14" i="83"/>
  <c r="I14" i="83"/>
  <c r="O14" i="83" s="1"/>
  <c r="H14" i="83"/>
  <c r="N14" i="83" s="1"/>
  <c r="P14" i="83" s="1"/>
  <c r="G14" i="83"/>
  <c r="D14" i="83"/>
  <c r="M13" i="83"/>
  <c r="J13" i="83"/>
  <c r="I13" i="83"/>
  <c r="O13" i="83" s="1"/>
  <c r="H13" i="83"/>
  <c r="N13" i="83" s="1"/>
  <c r="P13" i="83" s="1"/>
  <c r="G13" i="83"/>
  <c r="D13" i="83"/>
  <c r="M12" i="83"/>
  <c r="I12" i="83"/>
  <c r="O12" i="83" s="1"/>
  <c r="H12" i="83"/>
  <c r="J12" i="83" s="1"/>
  <c r="G12" i="83"/>
  <c r="D12" i="83"/>
  <c r="N11" i="83"/>
  <c r="P11" i="83" s="1"/>
  <c r="M11" i="83"/>
  <c r="I11" i="83"/>
  <c r="O11" i="83" s="1"/>
  <c r="H11" i="83"/>
  <c r="J11" i="83" s="1"/>
  <c r="G11" i="83"/>
  <c r="D11" i="83"/>
  <c r="M10" i="83"/>
  <c r="I10" i="83"/>
  <c r="O10" i="83" s="1"/>
  <c r="H10" i="83"/>
  <c r="N10" i="83" s="1"/>
  <c r="P10" i="83" s="1"/>
  <c r="G10" i="83"/>
  <c r="D10" i="83"/>
  <c r="M9" i="83"/>
  <c r="J9" i="83"/>
  <c r="I9" i="83"/>
  <c r="O9" i="83" s="1"/>
  <c r="H9" i="83"/>
  <c r="N9" i="83" s="1"/>
  <c r="P9" i="83" s="1"/>
  <c r="G9" i="83"/>
  <c r="D9" i="83"/>
  <c r="M24" i="64"/>
  <c r="I24" i="64"/>
  <c r="O24" i="64" s="1"/>
  <c r="H24" i="64"/>
  <c r="J24" i="64" s="1"/>
  <c r="G24" i="64"/>
  <c r="D24" i="64"/>
  <c r="N23" i="64"/>
  <c r="M23" i="64"/>
  <c r="I23" i="64"/>
  <c r="O23" i="64" s="1"/>
  <c r="H23" i="64"/>
  <c r="J23" i="64" s="1"/>
  <c r="G23" i="64"/>
  <c r="D23" i="64"/>
  <c r="M22" i="64"/>
  <c r="I22" i="64"/>
  <c r="J22" i="64" s="1"/>
  <c r="H22" i="64"/>
  <c r="N22" i="64" s="1"/>
  <c r="G22" i="64"/>
  <c r="D22" i="64"/>
  <c r="M21" i="64"/>
  <c r="J21" i="64"/>
  <c r="I21" i="64"/>
  <c r="O21" i="64" s="1"/>
  <c r="H21" i="64"/>
  <c r="N21" i="64" s="1"/>
  <c r="P21" i="64" s="1"/>
  <c r="G21" i="64"/>
  <c r="D21" i="64"/>
  <c r="M20" i="64"/>
  <c r="I20" i="64"/>
  <c r="O20" i="64" s="1"/>
  <c r="H20" i="64"/>
  <c r="J20" i="64" s="1"/>
  <c r="G20" i="64"/>
  <c r="D20" i="64"/>
  <c r="M19" i="64"/>
  <c r="I19" i="64"/>
  <c r="O19" i="64" s="1"/>
  <c r="H19" i="64"/>
  <c r="J19" i="64" s="1"/>
  <c r="G19" i="64"/>
  <c r="D19" i="64"/>
  <c r="O18" i="64"/>
  <c r="M18" i="64"/>
  <c r="I18" i="64"/>
  <c r="J18" i="64" s="1"/>
  <c r="H18" i="64"/>
  <c r="N18" i="64" s="1"/>
  <c r="P18" i="64" s="1"/>
  <c r="G18" i="64"/>
  <c r="D18" i="64"/>
  <c r="M17" i="64"/>
  <c r="J17" i="64"/>
  <c r="I17" i="64"/>
  <c r="O17" i="64" s="1"/>
  <c r="H17" i="64"/>
  <c r="N17" i="64" s="1"/>
  <c r="P17" i="64" s="1"/>
  <c r="G17" i="64"/>
  <c r="D17" i="64"/>
  <c r="M16" i="64"/>
  <c r="I16" i="64"/>
  <c r="O16" i="64" s="1"/>
  <c r="H16" i="64"/>
  <c r="J16" i="64" s="1"/>
  <c r="G16" i="64"/>
  <c r="D16" i="64"/>
  <c r="M15" i="64"/>
  <c r="I15" i="64"/>
  <c r="O15" i="64" s="1"/>
  <c r="H15" i="64"/>
  <c r="J15" i="64" s="1"/>
  <c r="G15" i="64"/>
  <c r="D15" i="64"/>
  <c r="M14" i="64"/>
  <c r="I14" i="64"/>
  <c r="O14" i="64" s="1"/>
  <c r="H14" i="64"/>
  <c r="N14" i="64" s="1"/>
  <c r="G14" i="64"/>
  <c r="D14" i="64"/>
  <c r="M13" i="64"/>
  <c r="J13" i="64"/>
  <c r="I13" i="64"/>
  <c r="O13" i="64" s="1"/>
  <c r="H13" i="64"/>
  <c r="N13" i="64" s="1"/>
  <c r="G13" i="64"/>
  <c r="D13" i="64"/>
  <c r="M12" i="64"/>
  <c r="I12" i="64"/>
  <c r="O12" i="64" s="1"/>
  <c r="H12" i="64"/>
  <c r="J12" i="64" s="1"/>
  <c r="G12" i="64"/>
  <c r="D12" i="64"/>
  <c r="M11" i="64"/>
  <c r="I11" i="64"/>
  <c r="O11" i="64" s="1"/>
  <c r="H11" i="64"/>
  <c r="N11" i="64" s="1"/>
  <c r="G11" i="64"/>
  <c r="D11" i="64"/>
  <c r="M10" i="64"/>
  <c r="I10" i="64"/>
  <c r="O10" i="64" s="1"/>
  <c r="H10" i="64"/>
  <c r="N10" i="64" s="1"/>
  <c r="P10" i="64" s="1"/>
  <c r="G10" i="64"/>
  <c r="D10" i="64"/>
  <c r="M9" i="64"/>
  <c r="J9" i="64"/>
  <c r="I9" i="64"/>
  <c r="O9" i="64" s="1"/>
  <c r="H9" i="64"/>
  <c r="N9" i="64" s="1"/>
  <c r="P9" i="64" s="1"/>
  <c r="G9" i="64"/>
  <c r="D9" i="64"/>
  <c r="G15" i="74"/>
  <c r="H15" i="74" s="1"/>
  <c r="D15" i="74"/>
  <c r="H14" i="74"/>
  <c r="G14" i="74"/>
  <c r="D14" i="74"/>
  <c r="G13" i="74"/>
  <c r="H13" i="74" s="1"/>
  <c r="D13" i="74"/>
  <c r="G11" i="74"/>
  <c r="H11" i="74" s="1"/>
  <c r="D11" i="74"/>
  <c r="G10" i="74"/>
  <c r="H10" i="74" s="1"/>
  <c r="D10" i="74"/>
  <c r="H9" i="74"/>
  <c r="G9" i="74"/>
  <c r="D9" i="74"/>
  <c r="N25" i="61"/>
  <c r="J25" i="61"/>
  <c r="P25" i="61" s="1"/>
  <c r="I25" i="61"/>
  <c r="O25" i="61" s="1"/>
  <c r="H25" i="61"/>
  <c r="E25" i="61"/>
  <c r="N24" i="61"/>
  <c r="K24" i="61"/>
  <c r="J24" i="61"/>
  <c r="P24" i="61" s="1"/>
  <c r="I24" i="61"/>
  <c r="O24" i="61" s="1"/>
  <c r="Q24" i="61" s="1"/>
  <c r="H24" i="61"/>
  <c r="E24" i="61"/>
  <c r="N23" i="61"/>
  <c r="J23" i="61"/>
  <c r="P23" i="61" s="1"/>
  <c r="I23" i="61"/>
  <c r="K23" i="61" s="1"/>
  <c r="H23" i="61"/>
  <c r="E23" i="61"/>
  <c r="N22" i="61"/>
  <c r="J22" i="61"/>
  <c r="P22" i="61" s="1"/>
  <c r="I22" i="61"/>
  <c r="O22" i="61" s="1"/>
  <c r="H22" i="61"/>
  <c r="E22" i="61"/>
  <c r="N21" i="61"/>
  <c r="J21" i="61"/>
  <c r="P21" i="61" s="1"/>
  <c r="I21" i="61"/>
  <c r="O21" i="61" s="1"/>
  <c r="Q21" i="61" s="1"/>
  <c r="H21" i="61"/>
  <c r="E21" i="61"/>
  <c r="N20" i="61"/>
  <c r="K20" i="61"/>
  <c r="J20" i="61"/>
  <c r="P20" i="61" s="1"/>
  <c r="I20" i="61"/>
  <c r="O20" i="61" s="1"/>
  <c r="Q20" i="61" s="1"/>
  <c r="H20" i="61"/>
  <c r="E20" i="61"/>
  <c r="N19" i="61"/>
  <c r="J19" i="61"/>
  <c r="P19" i="61" s="1"/>
  <c r="I19" i="61"/>
  <c r="K19" i="61" s="1"/>
  <c r="H19" i="61"/>
  <c r="E19" i="61"/>
  <c r="N18" i="61"/>
  <c r="J18" i="61"/>
  <c r="P18" i="61" s="1"/>
  <c r="I18" i="61"/>
  <c r="O18" i="61" s="1"/>
  <c r="Q18" i="61" s="1"/>
  <c r="H18" i="61"/>
  <c r="E18" i="61"/>
  <c r="N17" i="61"/>
  <c r="J17" i="61"/>
  <c r="P17" i="61" s="1"/>
  <c r="I17" i="61"/>
  <c r="O17" i="61" s="1"/>
  <c r="Q17" i="61" s="1"/>
  <c r="H17" i="61"/>
  <c r="E17" i="61"/>
  <c r="N16" i="61"/>
  <c r="K16" i="61"/>
  <c r="J16" i="61"/>
  <c r="P16" i="61" s="1"/>
  <c r="I16" i="61"/>
  <c r="O16" i="61" s="1"/>
  <c r="H16" i="61"/>
  <c r="E16" i="61"/>
  <c r="N15" i="61"/>
  <c r="J15" i="61"/>
  <c r="P15" i="61" s="1"/>
  <c r="I15" i="61"/>
  <c r="K15" i="61" s="1"/>
  <c r="H15" i="61"/>
  <c r="E15" i="61"/>
  <c r="N14" i="61"/>
  <c r="J14" i="61"/>
  <c r="P14" i="61" s="1"/>
  <c r="I14" i="61"/>
  <c r="O14" i="61" s="1"/>
  <c r="Q14" i="61" s="1"/>
  <c r="H14" i="61"/>
  <c r="E14" i="61"/>
  <c r="N13" i="61"/>
  <c r="J13" i="61"/>
  <c r="K13" i="61" s="1"/>
  <c r="I13" i="61"/>
  <c r="O13" i="61" s="1"/>
  <c r="H13" i="61"/>
  <c r="E13" i="61"/>
  <c r="N12" i="61"/>
  <c r="K12" i="61"/>
  <c r="J12" i="61"/>
  <c r="P12" i="61" s="1"/>
  <c r="I12" i="61"/>
  <c r="O12" i="61" s="1"/>
  <c r="Q12" i="61" s="1"/>
  <c r="H12" i="61"/>
  <c r="E12" i="61"/>
  <c r="N11" i="61"/>
  <c r="J11" i="61"/>
  <c r="P11" i="61" s="1"/>
  <c r="I11" i="61"/>
  <c r="K11" i="61" s="1"/>
  <c r="H11" i="61"/>
  <c r="E11" i="61"/>
  <c r="N10" i="61"/>
  <c r="J10" i="61"/>
  <c r="P10" i="61" s="1"/>
  <c r="I10" i="61"/>
  <c r="O10" i="61" s="1"/>
  <c r="Q10" i="61" s="1"/>
  <c r="H10" i="61"/>
  <c r="E10" i="61"/>
  <c r="N9" i="61"/>
  <c r="J9" i="61"/>
  <c r="K9" i="61" s="1"/>
  <c r="I9" i="61"/>
  <c r="O9" i="61" s="1"/>
  <c r="H9" i="61"/>
  <c r="E9" i="61"/>
  <c r="N25" i="34"/>
  <c r="J25" i="34"/>
  <c r="K25" i="34" s="1"/>
  <c r="I25" i="34"/>
  <c r="O25" i="34" s="1"/>
  <c r="H25" i="34"/>
  <c r="E25" i="34"/>
  <c r="N24" i="34"/>
  <c r="K24" i="34"/>
  <c r="J24" i="34"/>
  <c r="P24" i="34" s="1"/>
  <c r="I24" i="34"/>
  <c r="O24" i="34" s="1"/>
  <c r="Q24" i="34" s="1"/>
  <c r="H24" i="34"/>
  <c r="E24" i="34"/>
  <c r="N23" i="34"/>
  <c r="J23" i="34"/>
  <c r="P23" i="34" s="1"/>
  <c r="I23" i="34"/>
  <c r="K23" i="34" s="1"/>
  <c r="H23" i="34"/>
  <c r="E23" i="34"/>
  <c r="N22" i="34"/>
  <c r="J22" i="34"/>
  <c r="P22" i="34" s="1"/>
  <c r="I22" i="34"/>
  <c r="O22" i="34" s="1"/>
  <c r="H22" i="34"/>
  <c r="E22" i="34"/>
  <c r="N21" i="34"/>
  <c r="J21" i="34"/>
  <c r="K21" i="34" s="1"/>
  <c r="I21" i="34"/>
  <c r="O21" i="34" s="1"/>
  <c r="H21" i="34"/>
  <c r="E21" i="34"/>
  <c r="N20" i="34"/>
  <c r="K20" i="34"/>
  <c r="J20" i="34"/>
  <c r="P20" i="34" s="1"/>
  <c r="I20" i="34"/>
  <c r="O20" i="34" s="1"/>
  <c r="Q20" i="34" s="1"/>
  <c r="H20" i="34"/>
  <c r="E20" i="34"/>
  <c r="N19" i="34"/>
  <c r="J19" i="34"/>
  <c r="P19" i="34" s="1"/>
  <c r="I19" i="34"/>
  <c r="K19" i="34" s="1"/>
  <c r="H19" i="34"/>
  <c r="E19" i="34"/>
  <c r="N18" i="34"/>
  <c r="J18" i="34"/>
  <c r="P18" i="34" s="1"/>
  <c r="I18" i="34"/>
  <c r="K18" i="34" s="1"/>
  <c r="H18" i="34"/>
  <c r="E18" i="34"/>
  <c r="N17" i="34"/>
  <c r="J17" i="34"/>
  <c r="K17" i="34" s="1"/>
  <c r="I17" i="34"/>
  <c r="O17" i="34" s="1"/>
  <c r="H17" i="34"/>
  <c r="E17" i="34"/>
  <c r="N16" i="34"/>
  <c r="K16" i="34"/>
  <c r="J16" i="34"/>
  <c r="P16" i="34" s="1"/>
  <c r="I16" i="34"/>
  <c r="O16" i="34" s="1"/>
  <c r="H16" i="34"/>
  <c r="E16" i="34"/>
  <c r="N15" i="34"/>
  <c r="J15" i="34"/>
  <c r="P15" i="34" s="1"/>
  <c r="I15" i="34"/>
  <c r="K15" i="34" s="1"/>
  <c r="H15" i="34"/>
  <c r="E15" i="34"/>
  <c r="P14" i="34"/>
  <c r="N14" i="34"/>
  <c r="J14" i="34"/>
  <c r="I14" i="34"/>
  <c r="K14" i="34" s="1"/>
  <c r="H14" i="34"/>
  <c r="E14" i="34"/>
  <c r="N13" i="34"/>
  <c r="J13" i="34"/>
  <c r="K13" i="34" s="1"/>
  <c r="I13" i="34"/>
  <c r="O13" i="34" s="1"/>
  <c r="H13" i="34"/>
  <c r="E13" i="34"/>
  <c r="N12" i="34"/>
  <c r="K12" i="34"/>
  <c r="J12" i="34"/>
  <c r="P12" i="34" s="1"/>
  <c r="I12" i="34"/>
  <c r="O12" i="34" s="1"/>
  <c r="Q12" i="34" s="1"/>
  <c r="H12" i="34"/>
  <c r="E12" i="34"/>
  <c r="N11" i="34"/>
  <c r="J11" i="34"/>
  <c r="P11" i="34" s="1"/>
  <c r="I11" i="34"/>
  <c r="K11" i="34" s="1"/>
  <c r="H11" i="34"/>
  <c r="E11" i="34"/>
  <c r="N10" i="34"/>
  <c r="J10" i="34"/>
  <c r="P10" i="34" s="1"/>
  <c r="I10" i="34"/>
  <c r="K10" i="34" s="1"/>
  <c r="H10" i="34"/>
  <c r="E10" i="34"/>
  <c r="N9" i="34"/>
  <c r="J9" i="34"/>
  <c r="K9" i="34" s="1"/>
  <c r="I9" i="34"/>
  <c r="O9" i="34" s="1"/>
  <c r="H9" i="34"/>
  <c r="E9" i="34"/>
  <c r="S25" i="60"/>
  <c r="Q25" i="60"/>
  <c r="L25" i="60"/>
  <c r="T25" i="60" s="1"/>
  <c r="K25" i="60"/>
  <c r="J25" i="60"/>
  <c r="R25" i="60" s="1"/>
  <c r="I25" i="60"/>
  <c r="E25" i="60"/>
  <c r="Q24" i="60"/>
  <c r="L24" i="60"/>
  <c r="T24" i="60" s="1"/>
  <c r="K24" i="60"/>
  <c r="S24" i="60" s="1"/>
  <c r="J24" i="60"/>
  <c r="M24" i="60" s="1"/>
  <c r="I24" i="60"/>
  <c r="E24" i="60"/>
  <c r="S23" i="60"/>
  <c r="Q23" i="60"/>
  <c r="L23" i="60"/>
  <c r="T23" i="60" s="1"/>
  <c r="K23" i="60"/>
  <c r="J23" i="60"/>
  <c r="R23" i="60" s="1"/>
  <c r="I23" i="60"/>
  <c r="E23" i="60"/>
  <c r="Q22" i="60"/>
  <c r="L22" i="60"/>
  <c r="T22" i="60" s="1"/>
  <c r="K22" i="60"/>
  <c r="S22" i="60" s="1"/>
  <c r="J22" i="60"/>
  <c r="M22" i="60" s="1"/>
  <c r="I22" i="60"/>
  <c r="E22" i="60"/>
  <c r="S21" i="60"/>
  <c r="Q21" i="60"/>
  <c r="L21" i="60"/>
  <c r="T21" i="60" s="1"/>
  <c r="K21" i="60"/>
  <c r="J21" i="60"/>
  <c r="R21" i="60" s="1"/>
  <c r="I21" i="60"/>
  <c r="E21" i="60"/>
  <c r="Q20" i="60"/>
  <c r="L20" i="60"/>
  <c r="T20" i="60" s="1"/>
  <c r="K20" i="60"/>
  <c r="S20" i="60" s="1"/>
  <c r="J20" i="60"/>
  <c r="M20" i="60" s="1"/>
  <c r="I20" i="60"/>
  <c r="E20" i="60"/>
  <c r="S19" i="60"/>
  <c r="Q19" i="60"/>
  <c r="L19" i="60"/>
  <c r="T19" i="60" s="1"/>
  <c r="K19" i="60"/>
  <c r="J19" i="60"/>
  <c r="R19" i="60" s="1"/>
  <c r="I19" i="60"/>
  <c r="E19" i="60"/>
  <c r="Q18" i="60"/>
  <c r="L18" i="60"/>
  <c r="T18" i="60" s="1"/>
  <c r="K18" i="60"/>
  <c r="S18" i="60" s="1"/>
  <c r="J18" i="60"/>
  <c r="M18" i="60" s="1"/>
  <c r="I18" i="60"/>
  <c r="E18" i="60"/>
  <c r="S17" i="60"/>
  <c r="Q17" i="60"/>
  <c r="L17" i="60"/>
  <c r="T17" i="60" s="1"/>
  <c r="K17" i="60"/>
  <c r="J17" i="60"/>
  <c r="R17" i="60" s="1"/>
  <c r="I17" i="60"/>
  <c r="E17" i="60"/>
  <c r="Q16" i="60"/>
  <c r="L16" i="60"/>
  <c r="T16" i="60" s="1"/>
  <c r="K16" i="60"/>
  <c r="S16" i="60" s="1"/>
  <c r="J16" i="60"/>
  <c r="M16" i="60" s="1"/>
  <c r="I16" i="60"/>
  <c r="E16" i="60"/>
  <c r="S15" i="60"/>
  <c r="Q15" i="60"/>
  <c r="L15" i="60"/>
  <c r="T15" i="60" s="1"/>
  <c r="K15" i="60"/>
  <c r="J15" i="60"/>
  <c r="R15" i="60" s="1"/>
  <c r="I15" i="60"/>
  <c r="E15" i="60"/>
  <c r="Q14" i="60"/>
  <c r="L14" i="60"/>
  <c r="T14" i="60" s="1"/>
  <c r="K14" i="60"/>
  <c r="S14" i="60" s="1"/>
  <c r="J14" i="60"/>
  <c r="M14" i="60" s="1"/>
  <c r="I14" i="60"/>
  <c r="E14" i="60"/>
  <c r="S13" i="60"/>
  <c r="Q13" i="60"/>
  <c r="L13" i="60"/>
  <c r="T13" i="60" s="1"/>
  <c r="K13" i="60"/>
  <c r="J13" i="60"/>
  <c r="R13" i="60" s="1"/>
  <c r="I13" i="60"/>
  <c r="E13" i="60"/>
  <c r="Q12" i="60"/>
  <c r="L12" i="60"/>
  <c r="T12" i="60" s="1"/>
  <c r="K12" i="60"/>
  <c r="S12" i="60" s="1"/>
  <c r="J12" i="60"/>
  <c r="M12" i="60" s="1"/>
  <c r="I12" i="60"/>
  <c r="E12" i="60"/>
  <c r="S11" i="60"/>
  <c r="Q11" i="60"/>
  <c r="L11" i="60"/>
  <c r="T11" i="60" s="1"/>
  <c r="K11" i="60"/>
  <c r="J11" i="60"/>
  <c r="R11" i="60" s="1"/>
  <c r="I11" i="60"/>
  <c r="E11" i="60"/>
  <c r="Q10" i="60"/>
  <c r="L10" i="60"/>
  <c r="T10" i="60" s="1"/>
  <c r="K10" i="60"/>
  <c r="S10" i="60" s="1"/>
  <c r="J10" i="60"/>
  <c r="M10" i="60" s="1"/>
  <c r="I10" i="60"/>
  <c r="E10" i="60"/>
  <c r="S9" i="60"/>
  <c r="Q9" i="60"/>
  <c r="L9" i="60"/>
  <c r="T9" i="60" s="1"/>
  <c r="K9" i="60"/>
  <c r="J9" i="60"/>
  <c r="R9" i="60" s="1"/>
  <c r="I9" i="60"/>
  <c r="E9" i="60"/>
  <c r="T25" i="82"/>
  <c r="Q25" i="82"/>
  <c r="K25" i="82"/>
  <c r="S25" i="82" s="1"/>
  <c r="J25" i="82"/>
  <c r="M25" i="82" s="1"/>
  <c r="I25" i="82"/>
  <c r="E25" i="82"/>
  <c r="T24" i="82"/>
  <c r="Q24" i="82"/>
  <c r="K24" i="82"/>
  <c r="S24" i="82" s="1"/>
  <c r="J24" i="82"/>
  <c r="R24" i="82" s="1"/>
  <c r="U24" i="82" s="1"/>
  <c r="I24" i="82"/>
  <c r="E24" i="82"/>
  <c r="T23" i="82"/>
  <c r="Q23" i="82"/>
  <c r="K23" i="82"/>
  <c r="S23" i="82" s="1"/>
  <c r="J23" i="82"/>
  <c r="M23" i="82" s="1"/>
  <c r="I23" i="82"/>
  <c r="E23" i="82"/>
  <c r="T22" i="82"/>
  <c r="Q22" i="82"/>
  <c r="K22" i="82"/>
  <c r="S22" i="82" s="1"/>
  <c r="J22" i="82"/>
  <c r="R22" i="82" s="1"/>
  <c r="U22" i="82" s="1"/>
  <c r="I22" i="82"/>
  <c r="E22" i="82"/>
  <c r="T21" i="82"/>
  <c r="Q21" i="82"/>
  <c r="K21" i="82"/>
  <c r="S21" i="82" s="1"/>
  <c r="J21" i="82"/>
  <c r="M21" i="82" s="1"/>
  <c r="I21" i="82"/>
  <c r="E21" i="82"/>
  <c r="T20" i="82"/>
  <c r="Q20" i="82"/>
  <c r="K20" i="82"/>
  <c r="S20" i="82" s="1"/>
  <c r="J20" i="82"/>
  <c r="R20" i="82" s="1"/>
  <c r="U20" i="82" s="1"/>
  <c r="I20" i="82"/>
  <c r="E20" i="82"/>
  <c r="T19" i="82"/>
  <c r="Q19" i="82"/>
  <c r="K19" i="82"/>
  <c r="S19" i="82" s="1"/>
  <c r="J19" i="82"/>
  <c r="M19" i="82" s="1"/>
  <c r="I19" i="82"/>
  <c r="E19" i="82"/>
  <c r="T18" i="82"/>
  <c r="Q18" i="82"/>
  <c r="K18" i="82"/>
  <c r="S18" i="82" s="1"/>
  <c r="J18" i="82"/>
  <c r="R18" i="82" s="1"/>
  <c r="U18" i="82" s="1"/>
  <c r="I18" i="82"/>
  <c r="E18" i="82"/>
  <c r="T17" i="82"/>
  <c r="Q17" i="82"/>
  <c r="K17" i="82"/>
  <c r="S17" i="82" s="1"/>
  <c r="J17" i="82"/>
  <c r="M17" i="82" s="1"/>
  <c r="I17" i="82"/>
  <c r="E17" i="82"/>
  <c r="T16" i="82"/>
  <c r="Q16" i="82"/>
  <c r="K16" i="82"/>
  <c r="S16" i="82" s="1"/>
  <c r="J16" i="82"/>
  <c r="R16" i="82" s="1"/>
  <c r="U16" i="82" s="1"/>
  <c r="I16" i="82"/>
  <c r="E16" i="82"/>
  <c r="T15" i="82"/>
  <c r="Q15" i="82"/>
  <c r="K15" i="82"/>
  <c r="S15" i="82" s="1"/>
  <c r="J15" i="82"/>
  <c r="M15" i="82" s="1"/>
  <c r="I15" i="82"/>
  <c r="E15" i="82"/>
  <c r="T14" i="82"/>
  <c r="Q14" i="82"/>
  <c r="K14" i="82"/>
  <c r="S14" i="82" s="1"/>
  <c r="J14" i="82"/>
  <c r="R14" i="82" s="1"/>
  <c r="U14" i="82" s="1"/>
  <c r="I14" i="82"/>
  <c r="E14" i="82"/>
  <c r="T13" i="82"/>
  <c r="Q13" i="82"/>
  <c r="K13" i="82"/>
  <c r="S13" i="82" s="1"/>
  <c r="J13" i="82"/>
  <c r="M13" i="82" s="1"/>
  <c r="I13" i="82"/>
  <c r="E13" i="82"/>
  <c r="T12" i="82"/>
  <c r="Q12" i="82"/>
  <c r="K12" i="82"/>
  <c r="S12" i="82" s="1"/>
  <c r="J12" i="82"/>
  <c r="R12" i="82" s="1"/>
  <c r="U12" i="82" s="1"/>
  <c r="I12" i="82"/>
  <c r="E12" i="82"/>
  <c r="T11" i="82"/>
  <c r="Q11" i="82"/>
  <c r="K11" i="82"/>
  <c r="S11" i="82" s="1"/>
  <c r="J11" i="82"/>
  <c r="M11" i="82" s="1"/>
  <c r="I11" i="82"/>
  <c r="E11" i="82"/>
  <c r="T10" i="82"/>
  <c r="Q10" i="82"/>
  <c r="M10" i="82"/>
  <c r="K10" i="82"/>
  <c r="S10" i="82" s="1"/>
  <c r="J10" i="82"/>
  <c r="R10" i="82" s="1"/>
  <c r="U10" i="82" s="1"/>
  <c r="I10" i="82"/>
  <c r="E10" i="82"/>
  <c r="R9" i="82"/>
  <c r="Q9" i="82"/>
  <c r="L9" i="82"/>
  <c r="T9" i="82" s="1"/>
  <c r="K9" i="82"/>
  <c r="S9" i="82" s="1"/>
  <c r="J9" i="82"/>
  <c r="M9" i="82" s="1"/>
  <c r="I9" i="82"/>
  <c r="E9" i="82"/>
  <c r="T25" i="17"/>
  <c r="R25" i="17"/>
  <c r="Q25" i="17"/>
  <c r="M25" i="17"/>
  <c r="L25" i="17"/>
  <c r="K25" i="17"/>
  <c r="S25" i="17" s="1"/>
  <c r="J25" i="17"/>
  <c r="I25" i="17"/>
  <c r="E25" i="17"/>
  <c r="S24" i="17"/>
  <c r="Q24" i="17"/>
  <c r="M24" i="17"/>
  <c r="L24" i="17"/>
  <c r="T24" i="17" s="1"/>
  <c r="K24" i="17"/>
  <c r="J24" i="17"/>
  <c r="R24" i="17" s="1"/>
  <c r="U24" i="17" s="1"/>
  <c r="I24" i="17"/>
  <c r="E24" i="17"/>
  <c r="S23" i="17"/>
  <c r="R23" i="17"/>
  <c r="U23" i="17" s="1"/>
  <c r="Q23" i="17"/>
  <c r="L23" i="17"/>
  <c r="T23" i="17" s="1"/>
  <c r="K23" i="17"/>
  <c r="M23" i="17" s="1"/>
  <c r="J23" i="17"/>
  <c r="I23" i="17"/>
  <c r="E23" i="17"/>
  <c r="R22" i="17"/>
  <c r="Q22" i="17"/>
  <c r="L22" i="17"/>
  <c r="T22" i="17" s="1"/>
  <c r="K22" i="17"/>
  <c r="S22" i="17" s="1"/>
  <c r="J22" i="17"/>
  <c r="M22" i="17" s="1"/>
  <c r="I22" i="17"/>
  <c r="E22" i="17"/>
  <c r="T21" i="17"/>
  <c r="Q21" i="17"/>
  <c r="L21" i="17"/>
  <c r="K21" i="17"/>
  <c r="S21" i="17" s="1"/>
  <c r="J21" i="17"/>
  <c r="M21" i="17" s="1"/>
  <c r="I21" i="17"/>
  <c r="E21" i="17"/>
  <c r="T20" i="17"/>
  <c r="S20" i="17"/>
  <c r="Q20" i="17"/>
  <c r="M20" i="17"/>
  <c r="L20" i="17"/>
  <c r="K20" i="17"/>
  <c r="J20" i="17"/>
  <c r="R20" i="17" s="1"/>
  <c r="U20" i="17" s="1"/>
  <c r="I20" i="17"/>
  <c r="E20" i="17"/>
  <c r="S19" i="17"/>
  <c r="R19" i="17"/>
  <c r="Q19" i="17"/>
  <c r="L19" i="17"/>
  <c r="T19" i="17" s="1"/>
  <c r="K19" i="17"/>
  <c r="M19" i="17" s="1"/>
  <c r="J19" i="17"/>
  <c r="I19" i="17"/>
  <c r="E19" i="17"/>
  <c r="R18" i="17"/>
  <c r="Q18" i="17"/>
  <c r="L18" i="17"/>
  <c r="T18" i="17" s="1"/>
  <c r="K18" i="17"/>
  <c r="S18" i="17" s="1"/>
  <c r="J18" i="17"/>
  <c r="M18" i="17" s="1"/>
  <c r="I18" i="17"/>
  <c r="E18" i="17"/>
  <c r="T17" i="17"/>
  <c r="Q17" i="17"/>
  <c r="L17" i="17"/>
  <c r="K17" i="17"/>
  <c r="S17" i="17" s="1"/>
  <c r="J17" i="17"/>
  <c r="M17" i="17" s="1"/>
  <c r="I17" i="17"/>
  <c r="E17" i="17"/>
  <c r="T16" i="17"/>
  <c r="S16" i="17"/>
  <c r="Q16" i="17"/>
  <c r="M16" i="17"/>
  <c r="L16" i="17"/>
  <c r="K16" i="17"/>
  <c r="J16" i="17"/>
  <c r="R16" i="17" s="1"/>
  <c r="U16" i="17" s="1"/>
  <c r="I16" i="17"/>
  <c r="E16" i="17"/>
  <c r="S15" i="17"/>
  <c r="R15" i="17"/>
  <c r="Q15" i="17"/>
  <c r="L15" i="17"/>
  <c r="T15" i="17" s="1"/>
  <c r="K15" i="17"/>
  <c r="M15" i="17" s="1"/>
  <c r="J15" i="17"/>
  <c r="I15" i="17"/>
  <c r="E15" i="17"/>
  <c r="R14" i="17"/>
  <c r="U14" i="17" s="1"/>
  <c r="Q14" i="17"/>
  <c r="L14" i="17"/>
  <c r="T14" i="17" s="1"/>
  <c r="K14" i="17"/>
  <c r="S14" i="17" s="1"/>
  <c r="J14" i="17"/>
  <c r="M14" i="17" s="1"/>
  <c r="I14" i="17"/>
  <c r="E14" i="17"/>
  <c r="T13" i="17"/>
  <c r="Q13" i="17"/>
  <c r="L13" i="17"/>
  <c r="K13" i="17"/>
  <c r="S13" i="17" s="1"/>
  <c r="J13" i="17"/>
  <c r="M13" i="17" s="1"/>
  <c r="I13" i="17"/>
  <c r="E13" i="17"/>
  <c r="T12" i="17"/>
  <c r="S12" i="17"/>
  <c r="Q12" i="17"/>
  <c r="M12" i="17"/>
  <c r="L12" i="17"/>
  <c r="K12" i="17"/>
  <c r="J12" i="17"/>
  <c r="R12" i="17" s="1"/>
  <c r="U12" i="17" s="1"/>
  <c r="I12" i="17"/>
  <c r="E12" i="17"/>
  <c r="S11" i="17"/>
  <c r="R11" i="17"/>
  <c r="U11" i="17" s="1"/>
  <c r="Q11" i="17"/>
  <c r="L11" i="17"/>
  <c r="T11" i="17" s="1"/>
  <c r="K11" i="17"/>
  <c r="M11" i="17" s="1"/>
  <c r="J11" i="17"/>
  <c r="I11" i="17"/>
  <c r="E11" i="17"/>
  <c r="R10" i="17"/>
  <c r="U10" i="17" s="1"/>
  <c r="Q10" i="17"/>
  <c r="L10" i="17"/>
  <c r="T10" i="17" s="1"/>
  <c r="K10" i="17"/>
  <c r="S10" i="17" s="1"/>
  <c r="J10" i="17"/>
  <c r="M10" i="17" s="1"/>
  <c r="I10" i="17"/>
  <c r="E10" i="17"/>
  <c r="T9" i="17"/>
  <c r="Q9" i="17"/>
  <c r="L9" i="17"/>
  <c r="K9" i="17"/>
  <c r="S9" i="17" s="1"/>
  <c r="J9" i="17"/>
  <c r="M9" i="17" s="1"/>
  <c r="I9" i="17"/>
  <c r="E9" i="17"/>
  <c r="V15" i="67" l="1"/>
  <c r="V23" i="67"/>
  <c r="V11" i="67"/>
  <c r="V19" i="67"/>
  <c r="V13" i="67"/>
  <c r="V21" i="67"/>
  <c r="V9" i="67"/>
  <c r="V16" i="67"/>
  <c r="V17" i="67"/>
  <c r="V24" i="67"/>
  <c r="V25" i="67"/>
  <c r="N10" i="67"/>
  <c r="N12" i="67"/>
  <c r="N14" i="67"/>
  <c r="N16" i="67"/>
  <c r="N18" i="67"/>
  <c r="N20" i="67"/>
  <c r="N22" i="67"/>
  <c r="N24" i="67"/>
  <c r="P20" i="65"/>
  <c r="P9" i="65"/>
  <c r="P12" i="65"/>
  <c r="P21" i="65"/>
  <c r="N10" i="65"/>
  <c r="P10" i="65" s="1"/>
  <c r="J12" i="65"/>
  <c r="N14" i="65"/>
  <c r="P14" i="65" s="1"/>
  <c r="J16" i="65"/>
  <c r="N18" i="65"/>
  <c r="P18" i="65" s="1"/>
  <c r="N22" i="65"/>
  <c r="P22" i="65" s="1"/>
  <c r="J9" i="65"/>
  <c r="J13" i="65"/>
  <c r="J17" i="65"/>
  <c r="J21" i="65"/>
  <c r="O20" i="65"/>
  <c r="O24" i="65"/>
  <c r="P24" i="65" s="1"/>
  <c r="V11" i="66"/>
  <c r="V15" i="66"/>
  <c r="V19" i="66"/>
  <c r="V23" i="66"/>
  <c r="V10" i="66"/>
  <c r="V14" i="66"/>
  <c r="V18" i="66"/>
  <c r="V22" i="66"/>
  <c r="V26" i="66"/>
  <c r="S9" i="66"/>
  <c r="V9" i="66" s="1"/>
  <c r="N11" i="66"/>
  <c r="S13" i="66"/>
  <c r="V13" i="66" s="1"/>
  <c r="N15" i="66"/>
  <c r="S17" i="66"/>
  <c r="V17" i="66" s="1"/>
  <c r="N19" i="66"/>
  <c r="S21" i="66"/>
  <c r="V21" i="66" s="1"/>
  <c r="N23" i="66"/>
  <c r="S25" i="66"/>
  <c r="V25" i="66" s="1"/>
  <c r="P17" i="83"/>
  <c r="P23" i="83"/>
  <c r="O22" i="83"/>
  <c r="P22" i="83" s="1"/>
  <c r="J10" i="83"/>
  <c r="N12" i="83"/>
  <c r="P12" i="83" s="1"/>
  <c r="J14" i="83"/>
  <c r="N16" i="83"/>
  <c r="P16" i="83" s="1"/>
  <c r="N20" i="83"/>
  <c r="P20" i="83" s="1"/>
  <c r="N24" i="83"/>
  <c r="P24" i="83" s="1"/>
  <c r="N15" i="83"/>
  <c r="P15" i="83" s="1"/>
  <c r="P13" i="64"/>
  <c r="P23" i="64"/>
  <c r="P11" i="64"/>
  <c r="P14" i="64"/>
  <c r="N19" i="64"/>
  <c r="P19" i="64" s="1"/>
  <c r="O22" i="64"/>
  <c r="P22" i="64" s="1"/>
  <c r="J10" i="64"/>
  <c r="N12" i="64"/>
  <c r="P12" i="64" s="1"/>
  <c r="J14" i="64"/>
  <c r="N16" i="64"/>
  <c r="P16" i="64" s="1"/>
  <c r="N20" i="64"/>
  <c r="P20" i="64" s="1"/>
  <c r="N24" i="64"/>
  <c r="P24" i="64" s="1"/>
  <c r="N15" i="64"/>
  <c r="P15" i="64" s="1"/>
  <c r="J11" i="64"/>
  <c r="Q13" i="61"/>
  <c r="Q16" i="61"/>
  <c r="Q22" i="61"/>
  <c r="Q25" i="61"/>
  <c r="P9" i="61"/>
  <c r="Q9" i="61" s="1"/>
  <c r="P13" i="61"/>
  <c r="O11" i="61"/>
  <c r="Q11" i="61" s="1"/>
  <c r="O15" i="61"/>
  <c r="Q15" i="61" s="1"/>
  <c r="K17" i="61"/>
  <c r="O19" i="61"/>
  <c r="Q19" i="61" s="1"/>
  <c r="K21" i="61"/>
  <c r="O23" i="61"/>
  <c r="Q23" i="61" s="1"/>
  <c r="K25" i="61"/>
  <c r="K10" i="61"/>
  <c r="K14" i="61"/>
  <c r="K18" i="61"/>
  <c r="K22" i="61"/>
  <c r="Q17" i="34"/>
  <c r="Q9" i="34"/>
  <c r="Q16" i="34"/>
  <c r="Q22" i="34"/>
  <c r="P9" i="34"/>
  <c r="O10" i="34"/>
  <c r="Q10" i="34" s="1"/>
  <c r="P13" i="34"/>
  <c r="Q13" i="34" s="1"/>
  <c r="O14" i="34"/>
  <c r="Q14" i="34" s="1"/>
  <c r="P17" i="34"/>
  <c r="O18" i="34"/>
  <c r="Q18" i="34" s="1"/>
  <c r="P21" i="34"/>
  <c r="Q21" i="34" s="1"/>
  <c r="P25" i="34"/>
  <c r="Q25" i="34" s="1"/>
  <c r="O11" i="34"/>
  <c r="Q11" i="34" s="1"/>
  <c r="O15" i="34"/>
  <c r="Q15" i="34" s="1"/>
  <c r="O19" i="34"/>
  <c r="Q19" i="34" s="1"/>
  <c r="O23" i="34"/>
  <c r="Q23" i="34" s="1"/>
  <c r="K22" i="34"/>
  <c r="M9" i="60"/>
  <c r="R10" i="60"/>
  <c r="M11" i="60"/>
  <c r="R12" i="60"/>
  <c r="M13" i="60"/>
  <c r="R14" i="60"/>
  <c r="M15" i="60"/>
  <c r="R16" i="60"/>
  <c r="M17" i="60"/>
  <c r="R18" i="60"/>
  <c r="M19" i="60"/>
  <c r="R20" i="60"/>
  <c r="M21" i="60"/>
  <c r="R22" i="60"/>
  <c r="M23" i="60"/>
  <c r="R24" i="60"/>
  <c r="M25" i="60"/>
  <c r="U9" i="82"/>
  <c r="R11" i="82"/>
  <c r="U11" i="82" s="1"/>
  <c r="M12" i="82"/>
  <c r="R13" i="82"/>
  <c r="U13" i="82" s="1"/>
  <c r="M14" i="82"/>
  <c r="R15" i="82"/>
  <c r="U15" i="82" s="1"/>
  <c r="M16" i="82"/>
  <c r="R17" i="82"/>
  <c r="U17" i="82" s="1"/>
  <c r="M18" i="82"/>
  <c r="R19" i="82"/>
  <c r="U19" i="82" s="1"/>
  <c r="M20" i="82"/>
  <c r="R21" i="82"/>
  <c r="U21" i="82" s="1"/>
  <c r="M22" i="82"/>
  <c r="R23" i="82"/>
  <c r="U23" i="82" s="1"/>
  <c r="M24" i="82"/>
  <c r="R25" i="82"/>
  <c r="U25" i="82" s="1"/>
  <c r="U19" i="17"/>
  <c r="U22" i="17"/>
  <c r="U25" i="17"/>
  <c r="U15" i="17"/>
  <c r="U18" i="17"/>
  <c r="R9" i="17"/>
  <c r="U9" i="17" s="1"/>
  <c r="R13" i="17"/>
  <c r="U13" i="17" s="1"/>
  <c r="R17" i="17"/>
  <c r="U17" i="17" s="1"/>
  <c r="R21" i="17"/>
  <c r="U21" i="17" s="1"/>
  <c r="T9" i="40"/>
  <c r="H9" i="25"/>
  <c r="J10" i="38"/>
  <c r="H10" i="25" l="1"/>
  <c r="H11" i="25"/>
  <c r="H12" i="25"/>
  <c r="H13" i="25"/>
  <c r="H14" i="25"/>
  <c r="H15" i="25"/>
  <c r="H16" i="25"/>
  <c r="H17" i="25"/>
  <c r="H18" i="25"/>
  <c r="H19" i="25"/>
  <c r="H20" i="25"/>
  <c r="H21" i="25"/>
  <c r="H22" i="25"/>
  <c r="H23" i="25"/>
  <c r="H24" i="25"/>
  <c r="H25" i="25"/>
  <c r="F11" i="15" l="1"/>
  <c r="F12" i="15"/>
  <c r="F13" i="15"/>
  <c r="F14" i="15"/>
  <c r="F15" i="15"/>
  <c r="F17" i="15"/>
  <c r="F18" i="15"/>
  <c r="F19" i="15"/>
  <c r="F20" i="15"/>
  <c r="F21" i="15"/>
  <c r="F22" i="15"/>
  <c r="F24" i="15"/>
  <c r="F25" i="15"/>
  <c r="F26" i="15"/>
  <c r="F27" i="15"/>
  <c r="F28" i="15"/>
  <c r="F29" i="15"/>
  <c r="F10" i="15"/>
  <c r="D11" i="15"/>
  <c r="D12" i="15"/>
  <c r="D13" i="15"/>
  <c r="D14" i="15"/>
  <c r="D15" i="15"/>
  <c r="D17" i="15"/>
  <c r="D18" i="15"/>
  <c r="D19" i="15"/>
  <c r="D20" i="15"/>
  <c r="D21" i="15"/>
  <c r="D22" i="15"/>
  <c r="D24" i="15"/>
  <c r="D25" i="15"/>
  <c r="D26" i="15"/>
  <c r="D27" i="15"/>
  <c r="D28" i="15"/>
  <c r="D29" i="15"/>
  <c r="D10" i="15"/>
  <c r="H36" i="27"/>
  <c r="J10" i="37" l="1"/>
  <c r="J11" i="37"/>
  <c r="J12" i="37"/>
  <c r="J13" i="37"/>
  <c r="J14" i="37"/>
  <c r="J15" i="37"/>
  <c r="J16" i="37"/>
  <c r="J17" i="37"/>
  <c r="J18" i="37"/>
  <c r="J19" i="37"/>
  <c r="J20" i="37"/>
  <c r="J21" i="37"/>
  <c r="J22" i="37"/>
  <c r="J23" i="37"/>
  <c r="J24" i="37"/>
  <c r="J25" i="37"/>
  <c r="J9" i="37"/>
  <c r="F10" i="37"/>
  <c r="F11" i="37"/>
  <c r="F12" i="37"/>
  <c r="F13" i="37"/>
  <c r="F14" i="37"/>
  <c r="F15" i="37"/>
  <c r="F16" i="37"/>
  <c r="F17" i="37"/>
  <c r="F18" i="37"/>
  <c r="F19" i="37"/>
  <c r="F20" i="37"/>
  <c r="F21" i="37"/>
  <c r="F22" i="37"/>
  <c r="F23" i="37"/>
  <c r="F24" i="37"/>
  <c r="F25" i="37"/>
  <c r="F9" i="37"/>
  <c r="B9" i="26" l="1"/>
  <c r="C9" i="26"/>
  <c r="D9" i="26"/>
  <c r="E9" i="26"/>
  <c r="F9" i="26"/>
  <c r="G9" i="26"/>
  <c r="H9" i="26"/>
  <c r="I9" i="26"/>
  <c r="J9" i="26"/>
  <c r="K9" i="26"/>
  <c r="L9" i="26"/>
  <c r="M9" i="26"/>
  <c r="N9" i="26"/>
  <c r="O9" i="26"/>
  <c r="P9" i="26"/>
  <c r="Q9" i="26"/>
  <c r="R9" i="26"/>
  <c r="S9" i="26"/>
  <c r="B10" i="26"/>
  <c r="C10" i="26"/>
  <c r="D10" i="26"/>
  <c r="E10" i="26"/>
  <c r="F10" i="26"/>
  <c r="G10" i="26"/>
  <c r="H10" i="26"/>
  <c r="I10" i="26"/>
  <c r="J10" i="26"/>
  <c r="K10" i="26"/>
  <c r="L10" i="26"/>
  <c r="M10" i="26"/>
  <c r="N10" i="26"/>
  <c r="O10" i="26"/>
  <c r="P10" i="26"/>
  <c r="Q10" i="26"/>
  <c r="R10" i="26"/>
  <c r="S10" i="26"/>
  <c r="B11" i="26"/>
  <c r="C11" i="26"/>
  <c r="D11" i="26"/>
  <c r="E11" i="26"/>
  <c r="F11" i="26"/>
  <c r="G11" i="26"/>
  <c r="H11" i="26"/>
  <c r="I11" i="26"/>
  <c r="J11" i="26"/>
  <c r="K11" i="26"/>
  <c r="L11" i="26"/>
  <c r="M11" i="26"/>
  <c r="N11" i="26"/>
  <c r="O11" i="26"/>
  <c r="P11" i="26"/>
  <c r="Q11" i="26"/>
  <c r="R11" i="26"/>
  <c r="S11" i="26"/>
  <c r="B12" i="26"/>
  <c r="C12" i="26"/>
  <c r="D12" i="26"/>
  <c r="E12" i="26"/>
  <c r="F12" i="26"/>
  <c r="G12" i="26"/>
  <c r="H12" i="26"/>
  <c r="I12" i="26"/>
  <c r="J12" i="26"/>
  <c r="K12" i="26"/>
  <c r="L12" i="26"/>
  <c r="M12" i="26"/>
  <c r="N12" i="26"/>
  <c r="O12" i="26"/>
  <c r="P12" i="26"/>
  <c r="Q12" i="26"/>
  <c r="R12" i="26"/>
  <c r="S12" i="26"/>
  <c r="B13" i="26"/>
  <c r="C13" i="26"/>
  <c r="D13" i="26"/>
  <c r="E13" i="26"/>
  <c r="F13" i="26"/>
  <c r="G13" i="26"/>
  <c r="H13" i="26"/>
  <c r="I13" i="26"/>
  <c r="J13" i="26"/>
  <c r="K13" i="26"/>
  <c r="L13" i="26"/>
  <c r="M13" i="26"/>
  <c r="N13" i="26"/>
  <c r="O13" i="26"/>
  <c r="P13" i="26"/>
  <c r="Q13" i="26"/>
  <c r="R13" i="26"/>
  <c r="S13" i="26"/>
  <c r="B14" i="26"/>
  <c r="C14" i="26"/>
  <c r="D14" i="26"/>
  <c r="E14" i="26"/>
  <c r="F14" i="26"/>
  <c r="G14" i="26"/>
  <c r="H14" i="26"/>
  <c r="I14" i="26"/>
  <c r="J14" i="26"/>
  <c r="K14" i="26"/>
  <c r="L14" i="26"/>
  <c r="M14" i="26"/>
  <c r="N14" i="26"/>
  <c r="O14" i="26"/>
  <c r="P14" i="26"/>
  <c r="Q14" i="26"/>
  <c r="R14" i="26"/>
  <c r="S14" i="26"/>
  <c r="B15" i="26"/>
  <c r="C15" i="26"/>
  <c r="D15" i="26"/>
  <c r="E15" i="26"/>
  <c r="F15" i="26"/>
  <c r="G15" i="26"/>
  <c r="H15" i="26"/>
  <c r="I15" i="26"/>
  <c r="J15" i="26"/>
  <c r="K15" i="26"/>
  <c r="L15" i="26"/>
  <c r="M15" i="26"/>
  <c r="N15" i="26"/>
  <c r="O15" i="26"/>
  <c r="P15" i="26"/>
  <c r="Q15" i="26"/>
  <c r="R15" i="26"/>
  <c r="S15" i="26"/>
  <c r="B16" i="26"/>
  <c r="C16" i="26"/>
  <c r="D16" i="26"/>
  <c r="E16" i="26"/>
  <c r="F16" i="26"/>
  <c r="G16" i="26"/>
  <c r="H16" i="26"/>
  <c r="I16" i="26"/>
  <c r="J16" i="26"/>
  <c r="K16" i="26"/>
  <c r="L16" i="26"/>
  <c r="M16" i="26"/>
  <c r="N16" i="26"/>
  <c r="O16" i="26"/>
  <c r="P16" i="26"/>
  <c r="Q16" i="26"/>
  <c r="R16" i="26"/>
  <c r="S16" i="26"/>
  <c r="B17" i="26"/>
  <c r="C17" i="26"/>
  <c r="D17" i="26"/>
  <c r="E17" i="26"/>
  <c r="F17" i="26"/>
  <c r="G17" i="26"/>
  <c r="H17" i="26"/>
  <c r="I17" i="26"/>
  <c r="J17" i="26"/>
  <c r="K17" i="26"/>
  <c r="L17" i="26"/>
  <c r="M17" i="26"/>
  <c r="N17" i="26"/>
  <c r="O17" i="26"/>
  <c r="P17" i="26"/>
  <c r="Q17" i="26"/>
  <c r="R17" i="26"/>
  <c r="S17" i="26"/>
  <c r="B18" i="26"/>
  <c r="C18" i="26"/>
  <c r="D18" i="26"/>
  <c r="E18" i="26"/>
  <c r="F18" i="26"/>
  <c r="G18" i="26"/>
  <c r="H18" i="26"/>
  <c r="I18" i="26"/>
  <c r="J18" i="26"/>
  <c r="K18" i="26"/>
  <c r="L18" i="26"/>
  <c r="M18" i="26"/>
  <c r="N18" i="26"/>
  <c r="O18" i="26"/>
  <c r="P18" i="26"/>
  <c r="Q18" i="26"/>
  <c r="R18" i="26"/>
  <c r="S18" i="26"/>
  <c r="B19" i="26"/>
  <c r="C19" i="26"/>
  <c r="D19" i="26"/>
  <c r="E19" i="26"/>
  <c r="F19" i="26"/>
  <c r="G19" i="26"/>
  <c r="H19" i="26"/>
  <c r="I19" i="26"/>
  <c r="J19" i="26"/>
  <c r="K19" i="26"/>
  <c r="L19" i="26"/>
  <c r="M19" i="26"/>
  <c r="N19" i="26"/>
  <c r="O19" i="26"/>
  <c r="P19" i="26"/>
  <c r="Q19" i="26"/>
  <c r="R19" i="26"/>
  <c r="S19" i="26"/>
  <c r="B20" i="26"/>
  <c r="C20" i="26"/>
  <c r="D20" i="26"/>
  <c r="E20" i="26"/>
  <c r="F20" i="26"/>
  <c r="G20" i="26"/>
  <c r="H20" i="26"/>
  <c r="I20" i="26"/>
  <c r="J20" i="26"/>
  <c r="K20" i="26"/>
  <c r="L20" i="26"/>
  <c r="M20" i="26"/>
  <c r="N20" i="26"/>
  <c r="O20" i="26"/>
  <c r="P20" i="26"/>
  <c r="Q20" i="26"/>
  <c r="R20" i="26"/>
  <c r="S20" i="26"/>
  <c r="B21" i="26"/>
  <c r="C21" i="26"/>
  <c r="D21" i="26"/>
  <c r="E21" i="26"/>
  <c r="F21" i="26"/>
  <c r="G21" i="26"/>
  <c r="H21" i="26"/>
  <c r="I21" i="26"/>
  <c r="J21" i="26"/>
  <c r="K21" i="26"/>
  <c r="L21" i="26"/>
  <c r="M21" i="26"/>
  <c r="N21" i="26"/>
  <c r="O21" i="26"/>
  <c r="P21" i="26"/>
  <c r="Q21" i="26"/>
  <c r="R21" i="26"/>
  <c r="S21" i="26"/>
  <c r="B22" i="26"/>
  <c r="C22" i="26"/>
  <c r="D22" i="26"/>
  <c r="E22" i="26"/>
  <c r="F22" i="26"/>
  <c r="G22" i="26"/>
  <c r="H22" i="26"/>
  <c r="I22" i="26"/>
  <c r="J22" i="26"/>
  <c r="K22" i="26"/>
  <c r="L22" i="26"/>
  <c r="M22" i="26"/>
  <c r="N22" i="26"/>
  <c r="O22" i="26"/>
  <c r="P22" i="26"/>
  <c r="Q22" i="26"/>
  <c r="R22" i="26"/>
  <c r="S22" i="26"/>
  <c r="B23" i="26"/>
  <c r="C23" i="26"/>
  <c r="D23" i="26"/>
  <c r="E23" i="26"/>
  <c r="F23" i="26"/>
  <c r="G23" i="26"/>
  <c r="H23" i="26"/>
  <c r="I23" i="26"/>
  <c r="J23" i="26"/>
  <c r="K23" i="26"/>
  <c r="L23" i="26"/>
  <c r="M23" i="26"/>
  <c r="N23" i="26"/>
  <c r="O23" i="26"/>
  <c r="P23" i="26"/>
  <c r="Q23" i="26"/>
  <c r="R23" i="26"/>
  <c r="S23" i="26"/>
  <c r="B24" i="26"/>
  <c r="C24" i="26"/>
  <c r="D24" i="26"/>
  <c r="E24" i="26"/>
  <c r="F24" i="26"/>
  <c r="G24" i="26"/>
  <c r="H24" i="26"/>
  <c r="I24" i="26"/>
  <c r="J24" i="26"/>
  <c r="K24" i="26"/>
  <c r="L24" i="26"/>
  <c r="M24" i="26"/>
  <c r="N24" i="26"/>
  <c r="O24" i="26"/>
  <c r="P24" i="26"/>
  <c r="Q24" i="26"/>
  <c r="R24" i="26"/>
  <c r="S24" i="26"/>
  <c r="B23" i="79" l="1"/>
  <c r="B18" i="79"/>
  <c r="C18" i="79"/>
  <c r="B24" i="79" l="1"/>
  <c r="B9" i="41"/>
  <c r="C9" i="41"/>
  <c r="D9" i="41"/>
  <c r="E9" i="41"/>
  <c r="F9" i="41"/>
  <c r="G9" i="41"/>
  <c r="H9" i="41"/>
  <c r="I9" i="41"/>
  <c r="J9" i="41"/>
  <c r="K9" i="41"/>
  <c r="L9" i="41"/>
  <c r="M9" i="41"/>
  <c r="N9" i="41"/>
  <c r="O9" i="41"/>
  <c r="P9" i="41"/>
  <c r="Q9" i="41"/>
  <c r="R9" i="41"/>
  <c r="B10" i="41"/>
  <c r="C10" i="41"/>
  <c r="D10" i="41"/>
  <c r="E10" i="41"/>
  <c r="F10" i="41"/>
  <c r="G10" i="41"/>
  <c r="H10" i="41"/>
  <c r="I10" i="41"/>
  <c r="J10" i="41"/>
  <c r="K10" i="41"/>
  <c r="L10" i="41"/>
  <c r="M10" i="41"/>
  <c r="N10" i="41"/>
  <c r="O10" i="41"/>
  <c r="P10" i="41"/>
  <c r="Q10" i="41"/>
  <c r="R10" i="41"/>
  <c r="B11" i="41"/>
  <c r="C11" i="41"/>
  <c r="D11" i="41"/>
  <c r="E11" i="41"/>
  <c r="F11" i="41"/>
  <c r="G11" i="41"/>
  <c r="H11" i="41"/>
  <c r="I11" i="41"/>
  <c r="J11" i="41"/>
  <c r="K11" i="41"/>
  <c r="L11" i="41"/>
  <c r="M11" i="41"/>
  <c r="N11" i="41"/>
  <c r="O11" i="41"/>
  <c r="P11" i="41"/>
  <c r="Q11" i="41"/>
  <c r="R11" i="41"/>
  <c r="B12" i="41"/>
  <c r="C12" i="41"/>
  <c r="D12" i="41"/>
  <c r="E12" i="41"/>
  <c r="F12" i="41"/>
  <c r="G12" i="41"/>
  <c r="H12" i="41"/>
  <c r="I12" i="41"/>
  <c r="J12" i="41"/>
  <c r="K12" i="41"/>
  <c r="L12" i="41"/>
  <c r="M12" i="41"/>
  <c r="N12" i="41"/>
  <c r="O12" i="41"/>
  <c r="P12" i="41"/>
  <c r="Q12" i="41"/>
  <c r="R12" i="41"/>
  <c r="B13" i="41"/>
  <c r="C13" i="41"/>
  <c r="D13" i="41"/>
  <c r="E13" i="41"/>
  <c r="F13" i="41"/>
  <c r="G13" i="41"/>
  <c r="H13" i="41"/>
  <c r="I13" i="41"/>
  <c r="J13" i="41"/>
  <c r="K13" i="41"/>
  <c r="L13" i="41"/>
  <c r="M13" i="41"/>
  <c r="N13" i="41"/>
  <c r="O13" i="41"/>
  <c r="P13" i="41"/>
  <c r="Q13" i="41"/>
  <c r="R13" i="41"/>
  <c r="B14" i="41"/>
  <c r="C14" i="41"/>
  <c r="D14" i="41"/>
  <c r="E14" i="41"/>
  <c r="F14" i="41"/>
  <c r="G14" i="41"/>
  <c r="H14" i="41"/>
  <c r="I14" i="41"/>
  <c r="J14" i="41"/>
  <c r="K14" i="41"/>
  <c r="L14" i="41"/>
  <c r="M14" i="41"/>
  <c r="N14" i="41"/>
  <c r="O14" i="41"/>
  <c r="P14" i="41"/>
  <c r="Q14" i="41"/>
  <c r="R14" i="41"/>
  <c r="B15" i="41"/>
  <c r="C15" i="41"/>
  <c r="D15" i="41"/>
  <c r="E15" i="41"/>
  <c r="F15" i="41"/>
  <c r="G15" i="41"/>
  <c r="H15" i="41"/>
  <c r="I15" i="41"/>
  <c r="J15" i="41"/>
  <c r="K15" i="41"/>
  <c r="L15" i="41"/>
  <c r="M15" i="41"/>
  <c r="N15" i="41"/>
  <c r="O15" i="41"/>
  <c r="P15" i="41"/>
  <c r="Q15" i="41"/>
  <c r="R15" i="41"/>
  <c r="B16" i="41"/>
  <c r="C16" i="41"/>
  <c r="D16" i="41"/>
  <c r="E16" i="41"/>
  <c r="F16" i="41"/>
  <c r="G16" i="41"/>
  <c r="H16" i="41"/>
  <c r="I16" i="41"/>
  <c r="J16" i="41"/>
  <c r="K16" i="41"/>
  <c r="L16" i="41"/>
  <c r="M16" i="41"/>
  <c r="N16" i="41"/>
  <c r="O16" i="41"/>
  <c r="P16" i="41"/>
  <c r="Q16" i="41"/>
  <c r="R16" i="41"/>
  <c r="B17" i="41"/>
  <c r="C17" i="41"/>
  <c r="D17" i="41"/>
  <c r="E17" i="41"/>
  <c r="F17" i="41"/>
  <c r="G17" i="41"/>
  <c r="H17" i="41"/>
  <c r="I17" i="41"/>
  <c r="J17" i="41"/>
  <c r="K17" i="41"/>
  <c r="L17" i="41"/>
  <c r="M17" i="41"/>
  <c r="N17" i="41"/>
  <c r="O17" i="41"/>
  <c r="P17" i="41"/>
  <c r="Q17" i="41"/>
  <c r="R17" i="41"/>
  <c r="B18" i="41"/>
  <c r="C18" i="41"/>
  <c r="D18" i="41"/>
  <c r="E18" i="41"/>
  <c r="F18" i="41"/>
  <c r="G18" i="41"/>
  <c r="H18" i="41"/>
  <c r="I18" i="41"/>
  <c r="J18" i="41"/>
  <c r="K18" i="41"/>
  <c r="L18" i="41"/>
  <c r="M18" i="41"/>
  <c r="N18" i="41"/>
  <c r="O18" i="41"/>
  <c r="P18" i="41"/>
  <c r="Q18" i="41"/>
  <c r="R18" i="41"/>
  <c r="B19" i="41"/>
  <c r="C19" i="41"/>
  <c r="D19" i="41"/>
  <c r="E19" i="41"/>
  <c r="F19" i="41"/>
  <c r="G19" i="41"/>
  <c r="H19" i="41"/>
  <c r="I19" i="41"/>
  <c r="J19" i="41"/>
  <c r="K19" i="41"/>
  <c r="L19" i="41"/>
  <c r="M19" i="41"/>
  <c r="N19" i="41"/>
  <c r="O19" i="41"/>
  <c r="P19" i="41"/>
  <c r="Q19" i="41"/>
  <c r="R19" i="41"/>
  <c r="B20" i="41"/>
  <c r="C20" i="41"/>
  <c r="D20" i="41"/>
  <c r="E20" i="41"/>
  <c r="F20" i="41"/>
  <c r="G20" i="41"/>
  <c r="H20" i="41"/>
  <c r="I20" i="41"/>
  <c r="J20" i="41"/>
  <c r="K20" i="41"/>
  <c r="L20" i="41"/>
  <c r="M20" i="41"/>
  <c r="N20" i="41"/>
  <c r="O20" i="41"/>
  <c r="P20" i="41"/>
  <c r="Q20" i="41"/>
  <c r="R20" i="41"/>
  <c r="B21" i="41"/>
  <c r="C21" i="41"/>
  <c r="D21" i="41"/>
  <c r="E21" i="41"/>
  <c r="F21" i="41"/>
  <c r="G21" i="41"/>
  <c r="H21" i="41"/>
  <c r="I21" i="41"/>
  <c r="J21" i="41"/>
  <c r="K21" i="41"/>
  <c r="L21" i="41"/>
  <c r="M21" i="41"/>
  <c r="N21" i="41"/>
  <c r="O21" i="41"/>
  <c r="P21" i="41"/>
  <c r="Q21" i="41"/>
  <c r="R21" i="41"/>
  <c r="B22" i="41"/>
  <c r="C22" i="41"/>
  <c r="D22" i="41"/>
  <c r="E22" i="41"/>
  <c r="F22" i="41"/>
  <c r="G22" i="41"/>
  <c r="H22" i="41"/>
  <c r="I22" i="41"/>
  <c r="J22" i="41"/>
  <c r="K22" i="41"/>
  <c r="L22" i="41"/>
  <c r="M22" i="41"/>
  <c r="N22" i="41"/>
  <c r="O22" i="41"/>
  <c r="P22" i="41"/>
  <c r="Q22" i="41"/>
  <c r="R22" i="41"/>
  <c r="B23" i="41"/>
  <c r="C23" i="41"/>
  <c r="D23" i="41"/>
  <c r="E23" i="41"/>
  <c r="F23" i="41"/>
  <c r="G23" i="41"/>
  <c r="H23" i="41"/>
  <c r="I23" i="41"/>
  <c r="J23" i="41"/>
  <c r="K23" i="41"/>
  <c r="L23" i="41"/>
  <c r="M23" i="41"/>
  <c r="N23" i="41"/>
  <c r="O23" i="41"/>
  <c r="P23" i="41"/>
  <c r="Q23" i="41"/>
  <c r="R23" i="41"/>
  <c r="B24" i="41"/>
  <c r="C24" i="41"/>
  <c r="D24" i="41"/>
  <c r="E24" i="41"/>
  <c r="F24" i="41"/>
  <c r="G24" i="41"/>
  <c r="H24" i="41"/>
  <c r="I24" i="41"/>
  <c r="J24" i="41"/>
  <c r="K24" i="41"/>
  <c r="L24" i="41"/>
  <c r="M24" i="41"/>
  <c r="N24" i="41"/>
  <c r="O24" i="41"/>
  <c r="P24" i="41"/>
  <c r="Q24" i="41"/>
  <c r="R24" i="41"/>
  <c r="J26" i="37"/>
  <c r="F26" i="37"/>
  <c r="D12" i="87" l="1"/>
  <c r="D13" i="87"/>
  <c r="D14" i="87"/>
  <c r="D15" i="87"/>
  <c r="D16" i="87"/>
  <c r="D18" i="87"/>
  <c r="D19" i="87"/>
  <c r="D20" i="87"/>
  <c r="D21" i="87"/>
  <c r="D22" i="87"/>
  <c r="D23" i="87"/>
  <c r="D25" i="87"/>
  <c r="D26" i="87"/>
  <c r="D27" i="87"/>
  <c r="D28" i="87"/>
  <c r="D29" i="87"/>
  <c r="D30" i="87"/>
  <c r="D11" i="87"/>
  <c r="C16" i="27"/>
  <c r="B16" i="27"/>
  <c r="D16" i="74" l="1"/>
  <c r="H27" i="37"/>
  <c r="D27" i="37"/>
  <c r="E27" i="37"/>
  <c r="I27" i="37"/>
  <c r="G27" i="37"/>
  <c r="C27" i="37"/>
  <c r="J11" i="38"/>
  <c r="J12" i="38"/>
  <c r="J13" i="38"/>
  <c r="J14" i="38"/>
  <c r="J15" i="38"/>
  <c r="J16" i="38"/>
  <c r="J17" i="38"/>
  <c r="J18" i="38"/>
  <c r="J19" i="38"/>
  <c r="J20" i="38"/>
  <c r="J21" i="38"/>
  <c r="J22" i="38"/>
  <c r="J23" i="38"/>
  <c r="J24" i="38"/>
  <c r="J25" i="38"/>
  <c r="J26" i="38"/>
  <c r="J27" i="38"/>
  <c r="R25" i="41" l="1"/>
  <c r="Q25" i="41"/>
  <c r="P25" i="41"/>
  <c r="O25" i="41"/>
  <c r="N25" i="41"/>
  <c r="M25" i="41"/>
  <c r="J25" i="41"/>
  <c r="I25" i="41"/>
  <c r="H25" i="41"/>
  <c r="F25" i="41"/>
  <c r="E25" i="41"/>
  <c r="B25" i="41"/>
  <c r="C25" i="41"/>
  <c r="D25" i="41" l="1"/>
  <c r="L25" i="41"/>
  <c r="K25" i="41"/>
  <c r="G25" i="41"/>
  <c r="E30" i="27"/>
  <c r="E31" i="27"/>
  <c r="E32" i="27"/>
  <c r="E33" i="27"/>
  <c r="E34" i="27"/>
  <c r="E35" i="27"/>
  <c r="E29" i="27"/>
  <c r="C23" i="84"/>
  <c r="B23" i="84"/>
  <c r="C18" i="84"/>
  <c r="B18" i="84"/>
  <c r="C23" i="79"/>
  <c r="S11" i="88"/>
  <c r="S12" i="88"/>
  <c r="S14" i="88"/>
  <c r="S15" i="88"/>
  <c r="S16" i="88"/>
  <c r="S10" i="88"/>
  <c r="C17" i="88"/>
  <c r="D17" i="88"/>
  <c r="E17" i="88"/>
  <c r="F17" i="88"/>
  <c r="G17" i="88"/>
  <c r="H17" i="88"/>
  <c r="I17" i="88"/>
  <c r="J17" i="88"/>
  <c r="K17" i="88"/>
  <c r="L17" i="88"/>
  <c r="M17" i="88"/>
  <c r="N17" i="88"/>
  <c r="O17" i="88"/>
  <c r="P17" i="88"/>
  <c r="Q17" i="88"/>
  <c r="R17" i="88"/>
  <c r="B17" i="88"/>
  <c r="L9" i="89"/>
  <c r="L10" i="89"/>
  <c r="L12" i="89"/>
  <c r="L13" i="89"/>
  <c r="L14" i="89"/>
  <c r="K9" i="89"/>
  <c r="K10" i="89"/>
  <c r="K12" i="89"/>
  <c r="K13" i="89"/>
  <c r="K14" i="89"/>
  <c r="K8" i="89"/>
  <c r="L8" i="89"/>
  <c r="J9" i="89"/>
  <c r="J10" i="89"/>
  <c r="J12" i="89"/>
  <c r="J13" i="89"/>
  <c r="J14" i="89"/>
  <c r="J8" i="89"/>
  <c r="I14" i="89"/>
  <c r="I13" i="89"/>
  <c r="I12" i="89"/>
  <c r="I10" i="89"/>
  <c r="I9" i="89"/>
  <c r="I8" i="89"/>
  <c r="E14" i="89"/>
  <c r="E13" i="89"/>
  <c r="E12" i="89"/>
  <c r="E9" i="89"/>
  <c r="E10" i="89"/>
  <c r="E8" i="89"/>
  <c r="C15" i="89"/>
  <c r="D15" i="89"/>
  <c r="F15" i="89"/>
  <c r="G15" i="89"/>
  <c r="H15" i="89"/>
  <c r="B15" i="89"/>
  <c r="B25" i="26"/>
  <c r="C25" i="26"/>
  <c r="D25" i="26"/>
  <c r="E25" i="26"/>
  <c r="F25" i="26"/>
  <c r="G25" i="26"/>
  <c r="H25" i="26"/>
  <c r="I25" i="26"/>
  <c r="J25" i="26"/>
  <c r="K25" i="26"/>
  <c r="L25" i="26"/>
  <c r="M25" i="26"/>
  <c r="N25" i="26"/>
  <c r="O25" i="26"/>
  <c r="P25" i="26"/>
  <c r="Q25" i="26"/>
  <c r="R25" i="26"/>
  <c r="S25" i="26"/>
  <c r="E11" i="55"/>
  <c r="E12" i="55"/>
  <c r="E13" i="55"/>
  <c r="E15" i="55"/>
  <c r="E16" i="55"/>
  <c r="E17" i="55"/>
  <c r="E19" i="55"/>
  <c r="E20" i="55"/>
  <c r="E21" i="55"/>
  <c r="P26" i="26" l="1"/>
  <c r="K26" i="26"/>
  <c r="D26" i="26"/>
  <c r="O26" i="26"/>
  <c r="I26" i="26"/>
  <c r="C26" i="26"/>
  <c r="N26" i="26"/>
  <c r="H26" i="26"/>
  <c r="B26" i="26"/>
  <c r="S26" i="26"/>
  <c r="M26" i="26"/>
  <c r="G26" i="26"/>
  <c r="R26" i="26"/>
  <c r="L26" i="26"/>
  <c r="F26" i="26"/>
  <c r="E26" i="26"/>
  <c r="Q26" i="26"/>
  <c r="J26" i="26"/>
  <c r="C24" i="79"/>
  <c r="M8" i="89"/>
  <c r="B24" i="84"/>
  <c r="S17" i="88"/>
  <c r="M13" i="89"/>
  <c r="M14" i="89"/>
  <c r="F27" i="37"/>
  <c r="M10" i="89"/>
  <c r="M9" i="89"/>
  <c r="K15" i="89"/>
  <c r="E15" i="89"/>
  <c r="L15" i="89"/>
  <c r="C24" i="84"/>
  <c r="M12" i="89"/>
  <c r="J15" i="89"/>
  <c r="I15" i="89"/>
  <c r="I25" i="77"/>
  <c r="M15" i="89" l="1"/>
  <c r="M26" i="82"/>
  <c r="C22" i="55" l="1"/>
  <c r="D22" i="55"/>
  <c r="E22" i="55"/>
  <c r="F22" i="55"/>
  <c r="B22" i="55"/>
  <c r="D27" i="67"/>
  <c r="E27" i="67"/>
  <c r="G27" i="67"/>
  <c r="H27" i="67"/>
  <c r="I27" i="67"/>
  <c r="O27" i="67"/>
  <c r="P27" i="67"/>
  <c r="Q27" i="67"/>
  <c r="C27" i="67"/>
  <c r="H25" i="65"/>
  <c r="C25" i="65"/>
  <c r="E25" i="65"/>
  <c r="F25" i="65"/>
  <c r="K25" i="65"/>
  <c r="L25" i="65"/>
  <c r="B25" i="65"/>
  <c r="S10" i="63"/>
  <c r="S11" i="63"/>
  <c r="S12" i="63"/>
  <c r="S13" i="63"/>
  <c r="S14" i="63"/>
  <c r="S15" i="63"/>
  <c r="S16" i="63"/>
  <c r="S17" i="63"/>
  <c r="S18" i="63"/>
  <c r="S19" i="63"/>
  <c r="S20" i="63"/>
  <c r="S21" i="63"/>
  <c r="S22" i="63"/>
  <c r="S23" i="63"/>
  <c r="S24" i="63"/>
  <c r="S9" i="63"/>
  <c r="C25" i="63"/>
  <c r="D25" i="63"/>
  <c r="E25" i="63"/>
  <c r="F25" i="63"/>
  <c r="G25" i="63"/>
  <c r="H25" i="63"/>
  <c r="I25" i="63"/>
  <c r="J25" i="63"/>
  <c r="K25" i="63"/>
  <c r="L25" i="63"/>
  <c r="M25" i="63"/>
  <c r="N25" i="63"/>
  <c r="O25" i="63"/>
  <c r="P25" i="63"/>
  <c r="Q25" i="63"/>
  <c r="R25" i="63"/>
  <c r="B25" i="63"/>
  <c r="D27" i="66"/>
  <c r="E27" i="66"/>
  <c r="G27" i="66"/>
  <c r="H27" i="66"/>
  <c r="I27" i="66"/>
  <c r="O27" i="66"/>
  <c r="P27" i="66"/>
  <c r="Q27" i="66"/>
  <c r="C27" i="66"/>
  <c r="C25" i="83"/>
  <c r="E25" i="83"/>
  <c r="F25" i="83"/>
  <c r="K25" i="83"/>
  <c r="L25" i="83"/>
  <c r="B25" i="83"/>
  <c r="C25" i="64"/>
  <c r="E25" i="64"/>
  <c r="F25" i="64"/>
  <c r="K25" i="64"/>
  <c r="L25" i="64"/>
  <c r="B25" i="64"/>
  <c r="C25" i="62"/>
  <c r="D25" i="62"/>
  <c r="E25" i="62"/>
  <c r="F25" i="62"/>
  <c r="G25" i="62"/>
  <c r="H25" i="62"/>
  <c r="I25" i="62"/>
  <c r="J25" i="62"/>
  <c r="K25" i="62"/>
  <c r="L25" i="62"/>
  <c r="M25" i="62"/>
  <c r="N25" i="62"/>
  <c r="O25" i="62"/>
  <c r="P25" i="62"/>
  <c r="Q25" i="62"/>
  <c r="R25" i="62"/>
  <c r="B25" i="62"/>
  <c r="S10" i="62"/>
  <c r="S11" i="62"/>
  <c r="S12" i="62"/>
  <c r="S13" i="62"/>
  <c r="S14" i="62"/>
  <c r="S15" i="62"/>
  <c r="S16" i="62"/>
  <c r="S17" i="62"/>
  <c r="S18" i="62"/>
  <c r="S19" i="62"/>
  <c r="S20" i="62"/>
  <c r="S21" i="62"/>
  <c r="S22" i="62"/>
  <c r="S23" i="62"/>
  <c r="S24" i="62"/>
  <c r="S9" i="62"/>
  <c r="M27" i="67" l="1"/>
  <c r="U27" i="67"/>
  <c r="J27" i="67"/>
  <c r="R27" i="67"/>
  <c r="F27" i="67"/>
  <c r="D25" i="65"/>
  <c r="R27" i="66"/>
  <c r="F27" i="66"/>
  <c r="M25" i="83"/>
  <c r="G25" i="83"/>
  <c r="S25" i="62"/>
  <c r="T27" i="67"/>
  <c r="K27" i="67"/>
  <c r="L27" i="67"/>
  <c r="M25" i="65"/>
  <c r="G25" i="65"/>
  <c r="I25" i="65"/>
  <c r="O25" i="65"/>
  <c r="S25" i="63"/>
  <c r="J27" i="66"/>
  <c r="M27" i="66"/>
  <c r="L27" i="66"/>
  <c r="H25" i="83"/>
  <c r="I25" i="83"/>
  <c r="O25" i="83"/>
  <c r="D25" i="83"/>
  <c r="M25" i="64"/>
  <c r="H25" i="64"/>
  <c r="I25" i="64"/>
  <c r="O25" i="64"/>
  <c r="D25" i="64"/>
  <c r="K27" i="66"/>
  <c r="G25" i="64"/>
  <c r="C16" i="74"/>
  <c r="E16" i="74"/>
  <c r="F16" i="74"/>
  <c r="B16" i="74"/>
  <c r="G16" i="74"/>
  <c r="D26" i="61"/>
  <c r="F26" i="61"/>
  <c r="G26" i="61"/>
  <c r="L26" i="61"/>
  <c r="M26" i="61"/>
  <c r="C26" i="61"/>
  <c r="D26" i="34"/>
  <c r="F26" i="34"/>
  <c r="G26" i="34"/>
  <c r="L26" i="34"/>
  <c r="M26" i="34"/>
  <c r="C26" i="34"/>
  <c r="U10" i="60"/>
  <c r="U11" i="60"/>
  <c r="U12" i="60"/>
  <c r="U13" i="60"/>
  <c r="U14" i="60"/>
  <c r="U15" i="60"/>
  <c r="U16" i="60"/>
  <c r="U17" i="60"/>
  <c r="U18" i="60"/>
  <c r="U19" i="60"/>
  <c r="U20" i="60"/>
  <c r="U21" i="60"/>
  <c r="U22" i="60"/>
  <c r="U23" i="60"/>
  <c r="U24" i="60"/>
  <c r="U9" i="60"/>
  <c r="S26" i="60"/>
  <c r="R26" i="60"/>
  <c r="Q26" i="60"/>
  <c r="P26" i="60"/>
  <c r="M26" i="60"/>
  <c r="K26" i="60"/>
  <c r="L26" i="60"/>
  <c r="I26" i="60"/>
  <c r="C26" i="60"/>
  <c r="D26" i="60"/>
  <c r="F26" i="60"/>
  <c r="G26" i="60"/>
  <c r="H26" i="60"/>
  <c r="J26" i="60"/>
  <c r="N26" i="60"/>
  <c r="O26" i="60"/>
  <c r="B26" i="60"/>
  <c r="C26" i="82"/>
  <c r="D26" i="82"/>
  <c r="E26" i="82"/>
  <c r="F26" i="82"/>
  <c r="G26" i="82"/>
  <c r="H26" i="82"/>
  <c r="I26" i="82"/>
  <c r="J26" i="82"/>
  <c r="K26" i="82"/>
  <c r="L26" i="82"/>
  <c r="N26" i="82"/>
  <c r="O26" i="82"/>
  <c r="P26" i="82"/>
  <c r="Q26" i="82"/>
  <c r="R26" i="82"/>
  <c r="S26" i="82"/>
  <c r="T26" i="82"/>
  <c r="B26" i="82"/>
  <c r="T26" i="17"/>
  <c r="S26" i="17"/>
  <c r="Q26" i="17"/>
  <c r="L26" i="17"/>
  <c r="J26" i="17"/>
  <c r="I26" i="17"/>
  <c r="C26" i="17"/>
  <c r="D26" i="17"/>
  <c r="E26" i="17"/>
  <c r="F26" i="17"/>
  <c r="G26" i="17"/>
  <c r="H26" i="17"/>
  <c r="K26" i="17"/>
  <c r="M26" i="17"/>
  <c r="N26" i="17"/>
  <c r="O26" i="17"/>
  <c r="P26" i="17"/>
  <c r="R26" i="17"/>
  <c r="B26" i="17"/>
  <c r="S10" i="59"/>
  <c r="S11" i="59"/>
  <c r="S12" i="59"/>
  <c r="S13" i="59"/>
  <c r="S14" i="59"/>
  <c r="S15" i="59"/>
  <c r="S16" i="59"/>
  <c r="S17" i="59"/>
  <c r="S18" i="59"/>
  <c r="S19" i="59"/>
  <c r="S20" i="59"/>
  <c r="S21" i="59"/>
  <c r="S22" i="59"/>
  <c r="S23" i="59"/>
  <c r="S24" i="59"/>
  <c r="S9" i="59"/>
  <c r="C25" i="59"/>
  <c r="D25" i="59"/>
  <c r="E25" i="59"/>
  <c r="F25" i="59"/>
  <c r="G25" i="59"/>
  <c r="H25" i="59"/>
  <c r="I25" i="59"/>
  <c r="J25" i="59"/>
  <c r="K25" i="59"/>
  <c r="L25" i="59"/>
  <c r="M25" i="59"/>
  <c r="N25" i="59"/>
  <c r="O25" i="59"/>
  <c r="P25" i="59"/>
  <c r="Q25" i="59"/>
  <c r="R25" i="59"/>
  <c r="B25" i="59"/>
  <c r="S10" i="16"/>
  <c r="S11" i="16"/>
  <c r="S12" i="16"/>
  <c r="S13" i="16"/>
  <c r="S14" i="16"/>
  <c r="S15" i="16"/>
  <c r="S16" i="16"/>
  <c r="S17" i="16"/>
  <c r="S18" i="16"/>
  <c r="S19" i="16"/>
  <c r="S20" i="16"/>
  <c r="S21" i="16"/>
  <c r="S22" i="16"/>
  <c r="S23" i="16"/>
  <c r="S24" i="16"/>
  <c r="S9" i="16"/>
  <c r="C25" i="16"/>
  <c r="D25" i="16"/>
  <c r="E25" i="16"/>
  <c r="F25" i="16"/>
  <c r="G25" i="16"/>
  <c r="H25" i="16"/>
  <c r="I25" i="16"/>
  <c r="J25" i="16"/>
  <c r="K25" i="16"/>
  <c r="L25" i="16"/>
  <c r="M25" i="16"/>
  <c r="N25" i="16"/>
  <c r="O25" i="16"/>
  <c r="P25" i="16"/>
  <c r="Q25" i="16"/>
  <c r="R25" i="16"/>
  <c r="B25" i="16"/>
  <c r="I10" i="75"/>
  <c r="I11" i="75"/>
  <c r="I12" i="75"/>
  <c r="I9" i="75"/>
  <c r="F12" i="87"/>
  <c r="F13" i="87"/>
  <c r="F14" i="87"/>
  <c r="F15" i="87"/>
  <c r="F16" i="87"/>
  <c r="F18" i="87"/>
  <c r="F19" i="87"/>
  <c r="F20" i="87"/>
  <c r="F21" i="87"/>
  <c r="F22" i="87"/>
  <c r="F23" i="87"/>
  <c r="F25" i="87"/>
  <c r="F26" i="87"/>
  <c r="F27" i="87"/>
  <c r="F28" i="87"/>
  <c r="F29" i="87"/>
  <c r="F30" i="87"/>
  <c r="F11" i="87"/>
  <c r="D31" i="87"/>
  <c r="C31" i="87"/>
  <c r="E31" i="87"/>
  <c r="B31" i="87"/>
  <c r="C30" i="15"/>
  <c r="D30" i="15"/>
  <c r="E30" i="15"/>
  <c r="B30" i="15"/>
  <c r="I9" i="48"/>
  <c r="I10" i="48"/>
  <c r="I11" i="48"/>
  <c r="I12" i="48"/>
  <c r="I13" i="48"/>
  <c r="I14" i="48"/>
  <c r="I15" i="48"/>
  <c r="I16" i="48"/>
  <c r="I17" i="48"/>
  <c r="I18" i="48"/>
  <c r="I19" i="48"/>
  <c r="I20" i="48"/>
  <c r="I21" i="48"/>
  <c r="I22" i="48"/>
  <c r="I23" i="48"/>
  <c r="I8" i="48"/>
  <c r="C24" i="48"/>
  <c r="D24" i="48"/>
  <c r="E24" i="48"/>
  <c r="F24" i="48"/>
  <c r="G24" i="48"/>
  <c r="H24" i="48"/>
  <c r="B24" i="48"/>
  <c r="I8" i="28"/>
  <c r="I9" i="28"/>
  <c r="I10" i="28"/>
  <c r="I11" i="28"/>
  <c r="I12" i="28"/>
  <c r="I13" i="28"/>
  <c r="I14" i="28"/>
  <c r="I15" i="28"/>
  <c r="I16" i="28"/>
  <c r="I17" i="28"/>
  <c r="I18" i="28"/>
  <c r="I19" i="28"/>
  <c r="I20" i="28"/>
  <c r="I21" i="28"/>
  <c r="I22" i="28"/>
  <c r="I7" i="28"/>
  <c r="C23" i="28"/>
  <c r="D23" i="28"/>
  <c r="E23" i="28"/>
  <c r="F23" i="28"/>
  <c r="G23" i="28"/>
  <c r="H23" i="28"/>
  <c r="B23" i="28"/>
  <c r="I30" i="27"/>
  <c r="I31" i="27"/>
  <c r="I32" i="27"/>
  <c r="I33" i="27"/>
  <c r="I34" i="27"/>
  <c r="I35" i="27"/>
  <c r="I29" i="27"/>
  <c r="C36" i="27"/>
  <c r="D36" i="27"/>
  <c r="F36" i="27"/>
  <c r="G36" i="27"/>
  <c r="B36" i="27"/>
  <c r="G10" i="27"/>
  <c r="G11" i="27"/>
  <c r="G12" i="27"/>
  <c r="G13" i="27"/>
  <c r="G14" i="27"/>
  <c r="G15" i="27"/>
  <c r="G9" i="27"/>
  <c r="F10" i="27"/>
  <c r="F11" i="27"/>
  <c r="F12" i="27"/>
  <c r="F13" i="27"/>
  <c r="F14" i="27"/>
  <c r="F15" i="27"/>
  <c r="F9" i="27"/>
  <c r="C27" i="30"/>
  <c r="D27" i="30"/>
  <c r="E27" i="30"/>
  <c r="F27" i="30"/>
  <c r="G27" i="30"/>
  <c r="H27" i="30"/>
  <c r="I27" i="30"/>
  <c r="J27" i="30"/>
  <c r="K27" i="30"/>
  <c r="L27" i="30"/>
  <c r="M27" i="30"/>
  <c r="N27" i="30"/>
  <c r="O27" i="30"/>
  <c r="P27" i="30"/>
  <c r="Q27" i="30"/>
  <c r="R27" i="30"/>
  <c r="S27" i="30"/>
  <c r="T11" i="30"/>
  <c r="T12" i="30"/>
  <c r="T13" i="30"/>
  <c r="T14" i="30"/>
  <c r="T15" i="30"/>
  <c r="T16" i="30"/>
  <c r="T17" i="30"/>
  <c r="T18" i="30"/>
  <c r="T19" i="30"/>
  <c r="T20" i="30"/>
  <c r="T21" i="30"/>
  <c r="T22" i="30"/>
  <c r="T23" i="30"/>
  <c r="T24" i="30"/>
  <c r="T25" i="30"/>
  <c r="T26" i="30"/>
  <c r="T10" i="30"/>
  <c r="B27" i="30"/>
  <c r="T11" i="31"/>
  <c r="T12" i="31"/>
  <c r="T13" i="31"/>
  <c r="T14" i="31"/>
  <c r="T15" i="31"/>
  <c r="T16" i="31"/>
  <c r="T17" i="31"/>
  <c r="T18" i="31"/>
  <c r="T19" i="31"/>
  <c r="T20" i="31"/>
  <c r="T21" i="31"/>
  <c r="T22" i="31"/>
  <c r="T23" i="31"/>
  <c r="T24" i="31"/>
  <c r="T25" i="31"/>
  <c r="T26" i="31"/>
  <c r="T10" i="31"/>
  <c r="C27" i="31"/>
  <c r="D27" i="31"/>
  <c r="E27" i="31"/>
  <c r="F27" i="31"/>
  <c r="G27" i="31"/>
  <c r="H27" i="31"/>
  <c r="I27" i="31"/>
  <c r="J27" i="31"/>
  <c r="K27" i="31"/>
  <c r="L27" i="31"/>
  <c r="M27" i="31"/>
  <c r="N27" i="31"/>
  <c r="O27" i="31"/>
  <c r="P27" i="31"/>
  <c r="Q27" i="31"/>
  <c r="R27" i="31"/>
  <c r="S27" i="31"/>
  <c r="B27" i="31"/>
  <c r="S27" i="93"/>
  <c r="R27" i="93"/>
  <c r="Q27" i="93"/>
  <c r="P27" i="93"/>
  <c r="O27" i="93"/>
  <c r="N27" i="93"/>
  <c r="M27" i="93"/>
  <c r="L27" i="93"/>
  <c r="K27" i="93"/>
  <c r="J27" i="93"/>
  <c r="I27" i="93"/>
  <c r="H27" i="93"/>
  <c r="G27" i="93"/>
  <c r="F27" i="93"/>
  <c r="E27" i="93"/>
  <c r="D27" i="93"/>
  <c r="C27" i="93"/>
  <c r="B27" i="93"/>
  <c r="T26" i="93"/>
  <c r="T25" i="93"/>
  <c r="T24" i="93"/>
  <c r="T23" i="93"/>
  <c r="T22" i="93"/>
  <c r="T21" i="93"/>
  <c r="T20" i="93"/>
  <c r="T19" i="93"/>
  <c r="T18" i="93"/>
  <c r="T17" i="93"/>
  <c r="T16" i="93"/>
  <c r="T15" i="93"/>
  <c r="T14" i="93"/>
  <c r="T13" i="93"/>
  <c r="T12" i="93"/>
  <c r="T11" i="93"/>
  <c r="T10" i="93"/>
  <c r="S25" i="59" l="1"/>
  <c r="V27" i="67"/>
  <c r="P25" i="83"/>
  <c r="X10" i="75"/>
  <c r="N27" i="67"/>
  <c r="E26" i="34"/>
  <c r="U26" i="82"/>
  <c r="X9" i="75"/>
  <c r="F30" i="15"/>
  <c r="I23" i="28"/>
  <c r="F16" i="27"/>
  <c r="G16" i="27"/>
  <c r="T27" i="30"/>
  <c r="S27" i="67"/>
  <c r="J25" i="65"/>
  <c r="P25" i="65"/>
  <c r="N25" i="65"/>
  <c r="T27" i="66"/>
  <c r="U27" i="66"/>
  <c r="N27" i="66"/>
  <c r="V27" i="66"/>
  <c r="S27" i="66"/>
  <c r="J25" i="83"/>
  <c r="N25" i="83"/>
  <c r="P25" i="64"/>
  <c r="J25" i="64"/>
  <c r="N25" i="64"/>
  <c r="H16" i="74"/>
  <c r="P26" i="61"/>
  <c r="J26" i="61"/>
  <c r="N26" i="34"/>
  <c r="H26" i="34"/>
  <c r="P26" i="34"/>
  <c r="I26" i="34"/>
  <c r="J26" i="34"/>
  <c r="U26" i="60"/>
  <c r="U26" i="17"/>
  <c r="S25" i="16"/>
  <c r="X11" i="75"/>
  <c r="X12" i="75"/>
  <c r="F31" i="87"/>
  <c r="I24" i="48"/>
  <c r="I36" i="27"/>
  <c r="T27" i="93"/>
  <c r="H26" i="61"/>
  <c r="N26" i="61"/>
  <c r="I26" i="61"/>
  <c r="E26" i="61"/>
  <c r="K26" i="61"/>
  <c r="T26" i="60"/>
  <c r="E26" i="60"/>
  <c r="E36" i="27"/>
  <c r="T27" i="31"/>
  <c r="T24" i="26"/>
  <c r="T23" i="26"/>
  <c r="T22" i="26"/>
  <c r="T21" i="26"/>
  <c r="T20" i="26"/>
  <c r="T19" i="26"/>
  <c r="T18" i="26"/>
  <c r="T17" i="26"/>
  <c r="T16" i="26"/>
  <c r="T15" i="26"/>
  <c r="T14" i="26"/>
  <c r="T13" i="26"/>
  <c r="T12" i="26"/>
  <c r="T11" i="26"/>
  <c r="T10" i="26"/>
  <c r="T9" i="26"/>
  <c r="T25" i="26"/>
  <c r="T26" i="26" l="1"/>
  <c r="Q26" i="61"/>
  <c r="O26" i="61"/>
  <c r="Q26" i="34"/>
  <c r="K26" i="34"/>
  <c r="O26" i="34"/>
  <c r="S10" i="41" l="1"/>
  <c r="S11" i="41"/>
  <c r="S12" i="41"/>
  <c r="S13" i="41"/>
  <c r="S14" i="41"/>
  <c r="S15" i="41"/>
  <c r="S16" i="41"/>
  <c r="S17" i="41"/>
  <c r="S18" i="41"/>
  <c r="S19" i="41"/>
  <c r="S20" i="41"/>
  <c r="S21" i="41"/>
  <c r="S22" i="41"/>
  <c r="S23" i="41"/>
  <c r="S24" i="41"/>
  <c r="S9" i="41"/>
  <c r="S11" i="43"/>
  <c r="S12" i="43"/>
  <c r="S13" i="43"/>
  <c r="S14" i="43"/>
  <c r="S15" i="43"/>
  <c r="S16" i="43"/>
  <c r="S17" i="43"/>
  <c r="S18" i="43"/>
  <c r="S19" i="43"/>
  <c r="S20" i="43"/>
  <c r="S21" i="43"/>
  <c r="S22" i="43"/>
  <c r="S23" i="43"/>
  <c r="S24" i="43"/>
  <c r="S25" i="43"/>
  <c r="S10" i="43"/>
  <c r="C26" i="43"/>
  <c r="D26" i="43"/>
  <c r="E26" i="43"/>
  <c r="F26" i="43"/>
  <c r="G26" i="43"/>
  <c r="H26" i="43"/>
  <c r="I26" i="43"/>
  <c r="J26" i="43"/>
  <c r="K26" i="43"/>
  <c r="L26" i="43"/>
  <c r="M26" i="43"/>
  <c r="N26" i="43"/>
  <c r="O26" i="43"/>
  <c r="P26" i="43"/>
  <c r="Q26" i="43"/>
  <c r="R26" i="43"/>
  <c r="B26" i="43"/>
  <c r="S11" i="42"/>
  <c r="S12" i="42"/>
  <c r="S13" i="42"/>
  <c r="S14" i="42"/>
  <c r="S15" i="42"/>
  <c r="S16" i="42"/>
  <c r="S17" i="42"/>
  <c r="S18" i="42"/>
  <c r="S19" i="42"/>
  <c r="S20" i="42"/>
  <c r="S21" i="42"/>
  <c r="S22" i="42"/>
  <c r="S23" i="42"/>
  <c r="S24" i="42"/>
  <c r="S25" i="42"/>
  <c r="S10" i="42"/>
  <c r="C26" i="42"/>
  <c r="D26" i="42"/>
  <c r="E26" i="42"/>
  <c r="F26" i="42"/>
  <c r="G26" i="42"/>
  <c r="H26" i="42"/>
  <c r="I26" i="42"/>
  <c r="J26" i="42"/>
  <c r="K26" i="42"/>
  <c r="L26" i="42"/>
  <c r="M26" i="42"/>
  <c r="N26" i="42"/>
  <c r="O26" i="42"/>
  <c r="P26" i="42"/>
  <c r="Q26" i="42"/>
  <c r="R26" i="42"/>
  <c r="B26" i="42"/>
  <c r="S26" i="43" l="1"/>
  <c r="S25" i="41"/>
  <c r="S26" i="42"/>
  <c r="C26" i="40" l="1"/>
  <c r="D26" i="40"/>
  <c r="E26" i="40"/>
  <c r="F26" i="40"/>
  <c r="G26" i="40"/>
  <c r="H26" i="40"/>
  <c r="I26" i="40"/>
  <c r="J26" i="40"/>
  <c r="K26" i="40"/>
  <c r="L26" i="40"/>
  <c r="M26" i="40"/>
  <c r="N26" i="40"/>
  <c r="O26" i="40"/>
  <c r="P26" i="40"/>
  <c r="Q26" i="40"/>
  <c r="R26" i="40"/>
  <c r="S26" i="40"/>
  <c r="B26" i="40"/>
  <c r="T10" i="40"/>
  <c r="T11" i="40"/>
  <c r="T12" i="40"/>
  <c r="T13" i="40"/>
  <c r="T14" i="40"/>
  <c r="T15" i="40"/>
  <c r="T16" i="40"/>
  <c r="T17" i="40"/>
  <c r="T18" i="40"/>
  <c r="T19" i="40"/>
  <c r="T20" i="40"/>
  <c r="T21" i="40"/>
  <c r="T22" i="40"/>
  <c r="T23" i="40"/>
  <c r="T24" i="40"/>
  <c r="T25" i="40"/>
  <c r="C26" i="25"/>
  <c r="D26" i="25"/>
  <c r="E26" i="25"/>
  <c r="F26" i="25"/>
  <c r="G26" i="25"/>
  <c r="B26" i="25"/>
  <c r="C25" i="77"/>
  <c r="D25" i="77"/>
  <c r="E25" i="77"/>
  <c r="F25" i="77"/>
  <c r="G25" i="77"/>
  <c r="H25" i="77"/>
  <c r="B25" i="77"/>
  <c r="D26" i="76"/>
  <c r="E26" i="76"/>
  <c r="F26" i="76"/>
  <c r="G26" i="76"/>
  <c r="H26" i="76"/>
  <c r="I26" i="76"/>
  <c r="J26" i="76"/>
  <c r="C26" i="76"/>
  <c r="D28" i="38"/>
  <c r="E28" i="38"/>
  <c r="F28" i="38"/>
  <c r="G28" i="38"/>
  <c r="H28" i="38"/>
  <c r="I28" i="38"/>
  <c r="C28" i="38"/>
  <c r="H11" i="72"/>
  <c r="H12" i="72"/>
  <c r="H13" i="72"/>
  <c r="G11" i="72"/>
  <c r="G12" i="72"/>
  <c r="G13" i="72"/>
  <c r="D11" i="72"/>
  <c r="D12" i="72"/>
  <c r="D13" i="72"/>
  <c r="H26" i="25" l="1"/>
  <c r="J27" i="37"/>
  <c r="T26" i="40"/>
  <c r="F10" i="72"/>
  <c r="F14" i="72" s="1"/>
  <c r="C10" i="72"/>
  <c r="C14" i="72" s="1"/>
  <c r="B10" i="72"/>
  <c r="B14" i="72" s="1"/>
  <c r="E10" i="72"/>
  <c r="J28" i="38"/>
  <c r="G10" i="72" l="1"/>
  <c r="G14" i="72" s="1"/>
  <c r="E14" i="72"/>
  <c r="D10" i="72"/>
  <c r="D14" i="72" s="1"/>
  <c r="H10" i="72" l="1"/>
  <c r="H14" i="72" s="1"/>
</calcChain>
</file>

<file path=xl/sharedStrings.xml><?xml version="1.0" encoding="utf-8"?>
<sst xmlns="http://schemas.openxmlformats.org/spreadsheetml/2006/main" count="1814" uniqueCount="409">
  <si>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</si>
  <si>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</si>
  <si>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</si>
  <si>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</si>
  <si>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</si>
  <si>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</si>
  <si>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</si>
  <si>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</si>
  <si>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</si>
  <si>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</si>
  <si>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</si>
  <si>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</si>
  <si>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</si>
  <si>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</si>
  <si>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</si>
  <si>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</si>
  <si>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</si>
  <si>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</si>
  <si>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</si>
  <si>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</si>
  <si>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</si>
  <si>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</si>
  <si>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</si>
  <si>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</si>
  <si>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 xml:space="preserve">MES : </t>
  </si>
  <si>
    <t>NÚMERO</t>
  </si>
  <si>
    <t>CONSTRUCCIÓN</t>
  </si>
  <si>
    <t>REGIÓN</t>
  </si>
  <si>
    <t xml:space="preserve">MES: </t>
  </si>
  <si>
    <t>TIPO DE PENSIÓN</t>
  </si>
  <si>
    <t xml:space="preserve">DE TRAYECTO </t>
  </si>
  <si>
    <t xml:space="preserve">NÚMERO </t>
  </si>
  <si>
    <t>MES:</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</si>
  <si>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</si>
  <si>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</si>
  <si>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</si>
  <si>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</si>
  <si>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</si>
  <si>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</si>
  <si>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</si>
  <si>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</si>
  <si>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</si>
  <si>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</si>
  <si>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</si>
  <si>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</si>
  <si>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</si>
  <si>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</si>
  <si>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</si>
  <si>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</si>
  <si>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</si>
  <si>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</si>
  <si>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</si>
  <si>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</si>
  <si>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</si>
  <si>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</si>
  <si>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</si>
  <si>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</si>
  <si>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</si>
  <si>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</si>
  <si>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</si>
  <si>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</si>
  <si>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</si>
  <si>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</si>
  <si>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</si>
  <si>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</si>
  <si>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</si>
  <si>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</si>
  <si>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</si>
  <si>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</si>
  <si>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</si>
  <si>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</si>
  <si>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</si>
  <si>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</si>
  <si>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</si>
  <si>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</si>
  <si>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</si>
  <si>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</si>
  <si>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</si>
  <si>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</si>
  <si>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</si>
  <si>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</si>
  <si>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</si>
  <si>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</si>
  <si>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</si>
  <si>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</si>
  <si>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</si>
  <si>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</si>
  <si>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</si>
  <si>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</si>
  <si>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</si>
  <si>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</si>
  <si>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</si>
  <si>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</si>
  <si>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</si>
  <si>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</si>
  <si>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</si>
  <si>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</si>
  <si>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</si>
  <si>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</si>
  <si>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</si>
  <si>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</si>
  <si>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</si>
  <si>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</si>
  <si>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</si>
  <si>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</si>
  <si>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</si>
  <si>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</si>
  <si>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</si>
  <si>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</si>
  <si>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</si>
  <si>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</si>
  <si>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</si>
  <si>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</si>
  <si>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</si>
  <si>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</si>
  <si>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</si>
  <si>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</si>
  <si>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</si>
  <si>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</si>
  <si>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</si>
  <si>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</si>
  <si>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</si>
  <si>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</si>
  <si>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</si>
  <si>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</si>
  <si>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</si>
  <si>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</si>
  <si>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</si>
  <si>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</si>
  <si>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</si>
  <si>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</si>
  <si>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</si>
  <si>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</si>
  <si>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</si>
  <si>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</si>
  <si>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</si>
  <si>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</si>
  <si>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</si>
  <si>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</si>
  <si>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</si>
  <si>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</si>
  <si>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</si>
  <si>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</si>
  <si>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</si>
  <si>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</si>
  <si>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</si>
  <si>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</si>
  <si>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</si>
  <si>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</si>
  <si>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</si>
  <si>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</si>
  <si>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</si>
  <si>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</si>
  <si>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</si>
  <si>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</si>
  <si>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</si>
  <si>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</si>
  <si>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</si>
  <si>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</si>
  <si>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</si>
  <si>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</si>
  <si>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</si>
  <si>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</si>
  <si>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</si>
  <si>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</si>
  <si>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</si>
  <si>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</si>
  <si>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</si>
  <si>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</si>
  <si>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</si>
  <si>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</si>
  <si>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</si>
  <si>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</si>
  <si>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</si>
  <si>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</si>
  <si>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</si>
  <si>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</si>
  <si>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</si>
  <si>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</si>
  <si>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</si>
  <si>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</si>
  <si>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</si>
  <si>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</si>
  <si>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</si>
  <si>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</si>
  <si>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</si>
  <si>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</si>
  <si>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</si>
  <si>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</si>
  <si>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</si>
  <si>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</si>
  <si>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</si>
  <si>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</si>
  <si>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</si>
  <si>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</si>
  <si>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</si>
  <si>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</si>
  <si>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</si>
  <si>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</si>
  <si>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</si>
  <si>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</si>
  <si>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</si>
  <si>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</si>
  <si>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</si>
  <si>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</si>
  <si>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</si>
  <si>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</si>
  <si>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</si>
  <si>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</si>
  <si>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</si>
  <si>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</si>
  <si>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</si>
  <si>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</si>
  <si>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</si>
  <si>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</si>
  <si>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</si>
  <si>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</si>
  <si>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</si>
  <si>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</si>
  <si>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</si>
  <si>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</si>
  <si>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</si>
  <si>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</si>
  <si>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</si>
  <si>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</si>
  <si>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</si>
  <si>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</si>
  <si>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</si>
  <si>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</si>
  <si>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</si>
  <si>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</si>
  <si>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</si>
  <si>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</si>
  <si>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</si>
  <si>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</si>
  <si>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</si>
  <si>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</si>
  <si>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</si>
  <si>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</si>
  <si>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</si>
  <si>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</si>
  <si>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</si>
  <si>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</si>
  <si>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</si>
  <si>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</si>
  <si>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</si>
  <si>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</si>
  <si>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</si>
  <si>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</si>
  <si>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</si>
  <si>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</si>
  <si>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</si>
  <si>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</si>
  <si>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</si>
  <si>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</si>
  <si>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</si>
  <si>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</si>
  <si>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</si>
  <si>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</si>
  <si>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</si>
  <si>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</si>
  <si>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</si>
  <si>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</si>
  <si>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</si>
  <si>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</si>
  <si>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</si>
  <si>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</si>
  <si>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</si>
  <si>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</si>
  <si>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</si>
  <si>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</si>
  <si>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</si>
  <si>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</si>
  <si>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</si>
  <si>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</si>
  <si>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</si>
  <si>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</si>
  <si>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</si>
  <si>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</si>
  <si>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</si>
  <si>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</si>
  <si>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</si>
  <si>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</si>
  <si>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</si>
  <si>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</si>
  <si>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</si>
  <si>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</si>
  <si>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</si>
  <si>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</si>
  <si>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</si>
  <si>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</si>
  <si>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</si>
  <si>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</si>
  <si>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</si>
  <si>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</si>
  <si>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</si>
  <si>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</si>
  <si>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</si>
  <si>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</si>
  <si>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</si>
  <si>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</si>
  <si>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</si>
  <si>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</si>
  <si>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</si>
  <si>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</si>
  <si>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</si>
  <si>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</si>
  <si>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</si>
  <si>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</si>
  <si>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</si>
  <si>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</si>
  <si>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</si>
  <si>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</si>
  <si>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</si>
  <si>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</si>
  <si>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</si>
  <si>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</si>
  <si>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</si>
  <si>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</si>
  <si>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</si>
  <si>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</si>
  <si>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</si>
  <si>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</si>
  <si>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</si>
  <si>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</si>
  <si>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</si>
  <si>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</si>
  <si>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</si>
  <si>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</si>
  <si>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</si>
  <si>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</si>
  <si>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</si>
  <si>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</si>
  <si>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</si>
  <si>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</si>
  <si>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</si>
  <si>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</si>
  <si>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</si>
  <si>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</si>
  <si>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</si>
  <si>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</si>
  <si>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</si>
  <si>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</si>
  <si>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</si>
  <si>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</si>
  <si>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</si>
  <si>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</si>
  <si>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</si>
  <si>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</si>
  <si>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</si>
  <si>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</si>
  <si>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</si>
  <si>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</si>
  <si>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</si>
  <si>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</si>
  <si>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</si>
  <si>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</si>
  <si>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</si>
  <si>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</si>
  <si>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</si>
  <si>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</si>
  <si>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</si>
  <si>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</si>
  <si>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</si>
  <si>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</si>
  <si>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</si>
  <si>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</si>
  <si>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</si>
  <si>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</si>
  <si>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</si>
  <si>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</si>
  <si>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</si>
  <si>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</si>
  <si>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</si>
  <si>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</si>
  <si>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</si>
  <si>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</si>
  <si>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</si>
  <si>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</si>
  <si>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</si>
  <si>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</si>
  <si>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</si>
  <si>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</si>
  <si>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</si>
  <si>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</si>
  <si>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</si>
  <si>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</si>
  <si>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</si>
  <si>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</si>
  <si>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</si>
  <si>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</si>
  <si>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</si>
  <si>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</si>
  <si>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</si>
  <si>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</si>
  <si>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</si>
  <si>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</si>
  <si>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</si>
  <si>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</si>
  <si>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</si>
  <si>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</si>
  <si>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</si>
  <si>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</si>
  <si>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</si>
  <si>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</si>
  <si>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</si>
  <si>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Sin Información</t>
  </si>
  <si>
    <t>SEXO: Sin Información</t>
  </si>
  <si>
    <t>MES : 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</si>
</sst>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7"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name val="MS Sans Serif"/>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sz val="10"/>
      <color rgb="FFFF0000"/>
      <name val="MS Sans Serif"/>
      <family val="2"/>
    </font>
    <font>
      <b/>
      <sz val="10"/>
      <name val="Agency FB"/>
      <family val="2"/>
    </font>
    <font>
      <u/>
      <sz val="10"/>
      <name val="MS Sans Serif"/>
      <family val="2"/>
    </font>
    <font>
      <sz val="9.5"/>
      <name val="Arial"/>
      <family val="2"/>
    </font>
    <font>
      <u/>
      <sz val="9.5"/>
      <name val="MS Sans Serif"/>
      <family val="2"/>
    </font>
    <font>
      <b/>
      <sz val="10"/>
      <color rgb="FFFF0000"/>
      <name val="MS Sans Serif"/>
    </font>
    <font>
      <b/>
      <sz val="9"/>
      <color rgb="FFFF0000"/>
      <name val="MS Sans Serif"/>
    </font>
    <font>
      <b/>
      <sz val="8.5"/>
      <color rgb="FFFF0000"/>
      <name val="MS Sans Serif"/>
    </font>
    <font>
      <sz val="10"/>
      <name val="MS Sans Serif"/>
    </font>
    <font>
      <b/>
      <sz val="12"/>
      <name val="MS Sans Serif"/>
    </font>
    <font>
      <sz val="9.5"/>
      <name val="MS Sans Serif"/>
    </font>
    <font>
      <sz val="12"/>
      <name val="MS Sans Serif"/>
    </font>
    <font>
      <sz val="9"/>
      <color rgb="FFFF0000"/>
      <name val="MS Sans Serif"/>
      <family val="2"/>
    </font>
    <font>
      <sz val="8.5"/>
      <color rgb="FFFF0000"/>
      <name val="MS Sans Serif"/>
      <family val="2"/>
    </font>
    <font>
      <b/>
      <sz val="10"/>
      <name val="MS Sans Serif"/>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7" fillId="0" borderId="0"/>
    <xf numFmtId="0" fontId="25" fillId="0" borderId="0"/>
    <xf numFmtId="164" fontId="40" fillId="0" borderId="0" applyFont="0" applyFill="0" applyBorder="0" applyAlignment="0" applyProtection="0"/>
    <xf numFmtId="0" fontId="1" fillId="0" borderId="0"/>
  </cellStyleXfs>
  <cellXfs count="556">
    <xf numFmtId="0" fontId="0" fillId="0" borderId="0" xfId="0"/>
    <xf numFmtId="37" fontId="0" fillId="0" borderId="0" xfId="0" applyNumberFormat="1"/>
    <xf numFmtId="3" fontId="0" fillId="0" borderId="0" xfId="0" applyNumberFormat="1"/>
    <xf numFmtId="3" fontId="2" fillId="0" borderId="0" xfId="0" applyNumberFormat="1" applyFont="1"/>
    <xf numFmtId="2" fontId="0" fillId="0" borderId="0" xfId="0" applyNumberFormat="1"/>
    <xf numFmtId="0" fontId="3" fillId="0" borderId="0" xfId="0" applyFont="1"/>
    <xf numFmtId="0" fontId="3" fillId="0" borderId="0" xfId="0" applyFont="1" applyAlignment="1" applyProtection="1">
      <alignment horizontal="left"/>
    </xf>
    <xf numFmtId="3" fontId="3" fillId="0" borderId="0" xfId="0" applyNumberFormat="1" applyFont="1"/>
    <xf numFmtId="0" fontId="2" fillId="0" borderId="0" xfId="0" applyFont="1" applyAlignment="1" applyProtection="1"/>
    <xf numFmtId="0" fontId="2" fillId="0" borderId="0" xfId="0" applyFont="1"/>
    <xf numFmtId="0" fontId="0" fillId="0" borderId="0" xfId="0" quotePrefix="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9" fillId="0" borderId="0" xfId="0" applyNumberFormat="1" applyFont="1" applyAlignment="1">
      <alignment horizontal="centerContinuous"/>
    </xf>
    <xf numFmtId="3" fontId="11" fillId="0" borderId="0" xfId="0" applyNumberFormat="1" applyFont="1"/>
    <xf numFmtId="3" fontId="6" fillId="0" borderId="8" xfId="0" applyNumberFormat="1" applyFont="1" applyBorder="1"/>
    <xf numFmtId="3" fontId="12" fillId="0" borderId="0" xfId="0" applyNumberFormat="1" applyFont="1"/>
    <xf numFmtId="3" fontId="13" fillId="0" borderId="0" xfId="0" applyNumberFormat="1" applyFont="1"/>
    <xf numFmtId="3" fontId="2" fillId="0" borderId="0" xfId="0" applyNumberFormat="1" applyFont="1" applyFill="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13" fillId="0" borderId="0" xfId="0" applyNumberFormat="1" applyFont="1" applyFill="1"/>
    <xf numFmtId="3" fontId="14" fillId="0" borderId="0" xfId="0" applyNumberFormat="1" applyFont="1" applyFill="1"/>
    <xf numFmtId="3" fontId="6" fillId="0" borderId="6" xfId="0" applyNumberFormat="1" applyFont="1" applyFill="1" applyBorder="1"/>
    <xf numFmtId="3" fontId="3" fillId="0" borderId="0" xfId="0" applyNumberFormat="1" applyFont="1" applyFill="1"/>
    <xf numFmtId="0" fontId="3" fillId="0" borderId="0" xfId="0"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Border="1"/>
    <xf numFmtId="3" fontId="5" fillId="0" borderId="8" xfId="0" applyNumberFormat="1" applyFont="1" applyFill="1" applyBorder="1"/>
    <xf numFmtId="37" fontId="6" fillId="0" borderId="2" xfId="0" applyNumberFormat="1" applyFont="1" applyBorder="1" applyProtection="1"/>
    <xf numFmtId="37" fontId="6" fillId="0" borderId="5" xfId="0" applyNumberFormat="1" applyFont="1" applyBorder="1" applyProtection="1"/>
    <xf numFmtId="37" fontId="6" fillId="0" borderId="3" xfId="0" applyNumberFormat="1" applyFont="1" applyBorder="1" applyProtection="1"/>
    <xf numFmtId="37" fontId="6" fillId="0" borderId="6" xfId="0" applyNumberFormat="1" applyFont="1" applyBorder="1" applyProtection="1"/>
    <xf numFmtId="37" fontId="5" fillId="0" borderId="17" xfId="0" applyNumberFormat="1" applyFont="1" applyBorder="1" applyProtection="1"/>
    <xf numFmtId="37" fontId="5" fillId="0" borderId="18" xfId="0" applyNumberFormat="1" applyFont="1" applyBorder="1" applyProtection="1"/>
    <xf numFmtId="37" fontId="6" fillId="0" borderId="8" xfId="0" applyNumberFormat="1" applyFont="1" applyBorder="1" applyProtection="1"/>
    <xf numFmtId="37" fontId="6" fillId="0" borderId="10" xfId="0" applyNumberFormat="1" applyFont="1" applyBorder="1" applyProtection="1"/>
    <xf numFmtId="3" fontId="15"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0" fillId="0" borderId="0" xfId="0" applyNumberFormat="1" applyFill="1" applyBorder="1"/>
    <xf numFmtId="3" fontId="18" fillId="0" borderId="0" xfId="0" applyNumberFormat="1" applyFont="1"/>
    <xf numFmtId="0" fontId="2" fillId="0" borderId="0" xfId="0" applyFont="1" applyAlignment="1">
      <alignment horizontal="center" wrapText="1"/>
    </xf>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26"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0" fontId="0" fillId="0" borderId="20" xfId="0" applyBorder="1"/>
    <xf numFmtId="0" fontId="3" fillId="0" borderId="8" xfId="0" applyFont="1" applyBorder="1" applyAlignment="1" applyProtection="1">
      <alignment horizontal="center"/>
    </xf>
    <xf numFmtId="0" fontId="3" fillId="0" borderId="9" xfId="0" applyFont="1" applyBorder="1"/>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0" fontId="2" fillId="0" borderId="22" xfId="0" applyFont="1" applyBorder="1" applyAlignment="1" applyProtection="1">
      <alignment horizontal="center"/>
    </xf>
    <xf numFmtId="37" fontId="6" fillId="0" borderId="4" xfId="0" applyNumberFormat="1" applyFont="1" applyBorder="1" applyProtection="1"/>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3" fillId="0" borderId="9" xfId="0" applyNumberFormat="1" applyFont="1" applyBorder="1"/>
    <xf numFmtId="3" fontId="14" fillId="0" borderId="20"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14" fillId="0" borderId="19" xfId="0" applyNumberFormat="1" applyFont="1" applyBorder="1" applyAlignment="1">
      <alignment horizontal="center"/>
    </xf>
    <xf numFmtId="3" fontId="6" fillId="0" borderId="18" xfId="0" applyNumberFormat="1" applyFont="1" applyBorder="1"/>
    <xf numFmtId="37" fontId="15" fillId="0" borderId="0" xfId="0" applyNumberFormat="1" applyFont="1"/>
    <xf numFmtId="0" fontId="15" fillId="0" borderId="0" xfId="0" applyFont="1" applyAlignment="1" applyProtection="1">
      <alignment horizontal="left"/>
    </xf>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2" xfId="0" applyNumberFormat="1" applyFont="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14" fillId="0" borderId="9" xfId="0" quotePrefix="1" applyNumberFormat="1" applyFont="1" applyBorder="1" applyAlignment="1">
      <alignment horizontal="centerContinuous"/>
    </xf>
    <xf numFmtId="3" fontId="2" fillId="0" borderId="0" xfId="0" applyNumberFormat="1" applyFont="1" applyBorder="1" applyAlignment="1">
      <alignment horizontal="center"/>
    </xf>
    <xf numFmtId="0" fontId="21" fillId="0" borderId="0" xfId="0" applyFont="1" applyAlignment="1">
      <alignment horizontal="center" wrapText="1"/>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2"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xf numFmtId="3" fontId="0" fillId="0" borderId="5" xfId="0" applyNumberFormat="1" applyBorder="1"/>
    <xf numFmtId="0" fontId="3" fillId="0" borderId="4" xfId="0" applyFont="1" applyBorder="1" applyAlignment="1" applyProtection="1">
      <alignment horizontal="left"/>
    </xf>
    <xf numFmtId="37" fontId="6" fillId="0" borderId="0" xfId="0" applyNumberFormat="1" applyFont="1" applyBorder="1" applyProtection="1"/>
    <xf numFmtId="37" fontId="5" fillId="0" borderId="0" xfId="0" applyNumberFormat="1" applyFont="1" applyBorder="1" applyProtection="1"/>
    <xf numFmtId="37" fontId="6" fillId="0" borderId="11" xfId="0" applyNumberFormat="1" applyFont="1" applyBorder="1" applyProtection="1"/>
    <xf numFmtId="3" fontId="0" fillId="0" borderId="2" xfId="0" applyNumberFormat="1" applyBorder="1"/>
    <xf numFmtId="3" fontId="3" fillId="0" borderId="0" xfId="0" applyNumberFormat="1" applyFont="1" applyBorder="1" applyAlignment="1">
      <alignment horizontal="centerContinuous"/>
    </xf>
    <xf numFmtId="3" fontId="3" fillId="0" borderId="18" xfId="0" applyNumberFormat="1" applyFont="1" applyFill="1" applyBorder="1" applyAlignment="1">
      <alignment horizontal="centerContinuous"/>
    </xf>
    <xf numFmtId="0" fontId="0" fillId="0" borderId="19" xfId="0" applyBorder="1"/>
    <xf numFmtId="3" fontId="0" fillId="0" borderId="19" xfId="0" applyNumberFormat="1" applyBorder="1"/>
    <xf numFmtId="3" fontId="15" fillId="0" borderId="8" xfId="0" applyNumberFormat="1" applyFont="1" applyBorder="1" applyAlignment="1">
      <alignment horizontal="centerContinuous"/>
    </xf>
    <xf numFmtId="3" fontId="16" fillId="0" borderId="20"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vertical="center" wrapText="1"/>
    </xf>
    <xf numFmtId="0" fontId="16" fillId="0" borderId="9" xfId="0" applyFont="1" applyBorder="1" applyAlignment="1">
      <alignment horizontal="center" vertical="center" wrapText="1"/>
    </xf>
    <xf numFmtId="0" fontId="16" fillId="0" borderId="9" xfId="0" applyFont="1" applyBorder="1" applyAlignment="1">
      <alignment vertical="center" wrapText="1"/>
    </xf>
    <xf numFmtId="0" fontId="15" fillId="0" borderId="10" xfId="0" applyFont="1" applyBorder="1" applyAlignment="1">
      <alignment horizontal="left" wrapText="1"/>
    </xf>
    <xf numFmtId="0" fontId="15" fillId="0" borderId="8" xfId="0" applyFont="1" applyBorder="1" applyAlignment="1">
      <alignment horizontal="left" wrapText="1"/>
    </xf>
    <xf numFmtId="0" fontId="15" fillId="0" borderId="8" xfId="1" applyFont="1" applyBorder="1" applyAlignment="1" applyProtection="1">
      <alignment horizontal="left" wrapText="1"/>
    </xf>
    <xf numFmtId="0" fontId="2" fillId="0" borderId="0" xfId="0" applyFont="1" applyBorder="1" applyAlignment="1" applyProtection="1">
      <alignment horizontal="center"/>
    </xf>
    <xf numFmtId="3" fontId="23" fillId="0" borderId="20" xfId="0" applyNumberFormat="1" applyFont="1" applyBorder="1" applyAlignment="1">
      <alignment horizontal="centerContinuous"/>
    </xf>
    <xf numFmtId="3" fontId="16" fillId="0" borderId="8" xfId="0" applyNumberFormat="1" applyFont="1" applyBorder="1" applyAlignment="1">
      <alignment horizontal="centerContinuous"/>
    </xf>
    <xf numFmtId="3" fontId="16" fillId="0" borderId="9" xfId="0" applyNumberFormat="1" applyFont="1" applyBorder="1"/>
    <xf numFmtId="3" fontId="16" fillId="0" borderId="0" xfId="0" applyNumberFormat="1" applyFont="1"/>
    <xf numFmtId="0" fontId="15" fillId="0" borderId="0" xfId="0" quotePrefix="1" applyFont="1" applyAlignment="1" applyProtection="1">
      <alignment horizontal="left"/>
    </xf>
    <xf numFmtId="0" fontId="15" fillId="0" borderId="0" xfId="0" applyFont="1" applyAlignment="1">
      <alignment wrapText="1"/>
    </xf>
    <xf numFmtId="0" fontId="24" fillId="0" borderId="19" xfId="0" applyFont="1" applyBorder="1" applyAlignment="1" applyProtection="1">
      <alignment horizontal="center"/>
    </xf>
    <xf numFmtId="0" fontId="0" fillId="0" borderId="0" xfId="0" applyAlignment="1">
      <alignment wrapText="1"/>
    </xf>
    <xf numFmtId="17" fontId="22" fillId="0" borderId="8" xfId="0" applyNumberFormat="1" applyFont="1" applyBorder="1" applyAlignment="1" applyProtection="1"/>
    <xf numFmtId="0" fontId="22" fillId="0" borderId="8" xfId="0" applyFont="1" applyBorder="1" applyAlignment="1" applyProtection="1"/>
    <xf numFmtId="0" fontId="3" fillId="0" borderId="8" xfId="0" applyFont="1" applyBorder="1" applyAlignment="1" applyProtection="1"/>
    <xf numFmtId="0" fontId="5" fillId="0" borderId="0" xfId="0" applyFont="1"/>
    <xf numFmtId="0" fontId="5" fillId="0" borderId="0" xfId="0" applyFont="1" applyAlignment="1" applyProtection="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0" fontId="3" fillId="0" borderId="1" xfId="0" applyFont="1" applyBorder="1" applyAlignment="1" applyProtection="1">
      <alignment horizontal="left"/>
    </xf>
    <xf numFmtId="3" fontId="3" fillId="0" borderId="8" xfId="0" applyNumberFormat="1" applyFont="1" applyFill="1" applyBorder="1" applyAlignment="1">
      <alignment horizontal="left"/>
    </xf>
    <xf numFmtId="3" fontId="24" fillId="0" borderId="19" xfId="0" applyNumberFormat="1" applyFont="1" applyFill="1" applyBorder="1" applyAlignment="1">
      <alignment horizontal="center"/>
    </xf>
    <xf numFmtId="0" fontId="15" fillId="0" borderId="0" xfId="0" applyFont="1" applyAlignment="1">
      <alignment horizontal="justify" vertical="justify" wrapText="1"/>
    </xf>
    <xf numFmtId="0" fontId="10" fillId="0" borderId="0" xfId="2" applyFont="1" applyBorder="1" applyAlignment="1" applyProtection="1">
      <alignment horizontal="left" vertical="center"/>
    </xf>
    <xf numFmtId="0" fontId="19" fillId="0" borderId="0" xfId="2" quotePrefix="1" applyFont="1" applyBorder="1" applyAlignment="1" applyProtection="1">
      <alignment horizontal="center" vertical="center"/>
    </xf>
    <xf numFmtId="0" fontId="19" fillId="0" borderId="0" xfId="2" applyFont="1" applyBorder="1" applyAlignment="1" applyProtection="1">
      <alignment horizontal="center" vertical="center"/>
    </xf>
    <xf numFmtId="0" fontId="3" fillId="0" borderId="4" xfId="0" applyFont="1" applyBorder="1" applyAlignment="1" applyProtection="1">
      <alignment horizontal="left" vertical="center"/>
    </xf>
    <xf numFmtId="0" fontId="15"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3" fillId="0" borderId="8" xfId="2" applyFont="1" applyBorder="1" applyAlignment="1" applyProtection="1">
      <alignment horizont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15" fillId="0" borderId="0" xfId="0" applyFont="1" applyAlignment="1">
      <alignment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5" fillId="0" borderId="21" xfId="0" quotePrefix="1" applyFont="1" applyBorder="1" applyAlignment="1" applyProtection="1">
      <alignment horizontal="left"/>
    </xf>
    <xf numFmtId="0" fontId="24"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6" fillId="0" borderId="14" xfId="0" applyNumberFormat="1" applyFont="1" applyBorder="1"/>
    <xf numFmtId="3" fontId="6" fillId="0" borderId="11" xfId="0" applyNumberFormat="1" applyFont="1" applyBorder="1"/>
    <xf numFmtId="3" fontId="3" fillId="0" borderId="23" xfId="0" applyNumberFormat="1" applyFont="1" applyBorder="1" applyAlignment="1">
      <alignment horizontal="centerContinuous" wrapText="1"/>
    </xf>
    <xf numFmtId="3" fontId="3" fillId="0" borderId="24" xfId="0" applyNumberFormat="1" applyFont="1" applyBorder="1" applyAlignment="1">
      <alignment horizontal="centerContinuous"/>
    </xf>
    <xf numFmtId="3" fontId="3" fillId="0" borderId="23" xfId="0" applyNumberFormat="1" applyFont="1" applyBorder="1" applyAlignment="1">
      <alignment horizontal="centerContinuous" vertical="center" wrapText="1"/>
    </xf>
    <xf numFmtId="3" fontId="5" fillId="0" borderId="3"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5" fillId="0" borderId="2" xfId="0" applyNumberFormat="1" applyFont="1" applyFill="1" applyBorder="1"/>
    <xf numFmtId="3" fontId="5" fillId="0" borderId="3"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16" fillId="0" borderId="0" xfId="0" quotePrefix="1" applyFont="1" applyAlignment="1" applyProtection="1">
      <alignment horizontal="left"/>
    </xf>
    <xf numFmtId="0" fontId="0" fillId="0" borderId="0" xfId="0" applyAlignment="1">
      <alignment horizontal="justify" wrapText="1"/>
    </xf>
    <xf numFmtId="0" fontId="2" fillId="0" borderId="0" xfId="0" applyFont="1" applyAlignment="1">
      <alignment horizontal="center" wrapText="1"/>
    </xf>
    <xf numFmtId="0" fontId="3" fillId="0" borderId="7" xfId="0" applyFont="1" applyBorder="1" applyAlignment="1">
      <alignment horizontal="center" vertic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3" xfId="0"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0" fontId="3" fillId="0" borderId="0" xfId="0" applyFont="1" applyAlignment="1"/>
    <xf numFmtId="3" fontId="0" fillId="0" borderId="0" xfId="0" applyNumberFormat="1" applyAlignment="1"/>
    <xf numFmtId="0" fontId="3" fillId="0" borderId="0" xfId="2" applyFont="1" applyBorder="1" applyAlignment="1" applyProtection="1">
      <alignment horizontal="left"/>
    </xf>
    <xf numFmtId="0" fontId="3" fillId="0" borderId="8" xfId="0" applyFont="1" applyBorder="1" applyAlignment="1">
      <alignment vertical="center" wrapText="1"/>
    </xf>
    <xf numFmtId="0" fontId="3" fillId="0" borderId="0" xfId="0" applyFont="1" applyBorder="1" applyAlignment="1" applyProtection="1">
      <alignment horizontal="left"/>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pplyProtection="1">
      <alignment horizontal="left"/>
    </xf>
    <xf numFmtId="3" fontId="0" fillId="0" borderId="20" xfId="0" applyNumberFormat="1" applyBorder="1"/>
    <xf numFmtId="0" fontId="3" fillId="0" borderId="26" xfId="0" applyFont="1" applyBorder="1" applyAlignment="1">
      <alignment horizontal="center" vertical="center" wrapText="1"/>
    </xf>
    <xf numFmtId="3" fontId="3" fillId="0" borderId="9" xfId="0" applyNumberFormat="1" applyFont="1" applyFill="1" applyBorder="1" applyAlignment="1">
      <alignment horizontal="left"/>
    </xf>
    <xf numFmtId="0" fontId="0" fillId="0" borderId="0" xfId="0" applyAlignment="1">
      <alignment wrapText="1"/>
    </xf>
    <xf numFmtId="3" fontId="14" fillId="0" borderId="27" xfId="0" applyNumberFormat="1" applyFont="1" applyBorder="1" applyAlignment="1">
      <alignment horizontal="center"/>
    </xf>
    <xf numFmtId="3" fontId="26" fillId="0" borderId="14" xfId="0" applyNumberFormat="1" applyFont="1" applyBorder="1" applyAlignment="1">
      <alignment horizontal="left"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3" fontId="24" fillId="0" borderId="27" xfId="0" applyNumberFormat="1" applyFont="1" applyBorder="1" applyAlignment="1">
      <alignment horizontal="center"/>
    </xf>
    <xf numFmtId="0" fontId="0" fillId="0" borderId="0" xfId="0" applyBorder="1" applyAlignment="1">
      <alignment horizontal="justify" wrapText="1"/>
    </xf>
    <xf numFmtId="3" fontId="28" fillId="0" borderId="8" xfId="0" applyNumberFormat="1" applyFont="1" applyBorder="1" applyAlignment="1">
      <alignment horizontal="centerContinuous"/>
    </xf>
    <xf numFmtId="0" fontId="3" fillId="0" borderId="10" xfId="0" applyFont="1" applyBorder="1" applyAlignment="1">
      <alignment wrapText="1"/>
    </xf>
    <xf numFmtId="3" fontId="10" fillId="0" borderId="0" xfId="0" applyNumberFormat="1" applyFont="1"/>
    <xf numFmtId="3" fontId="19" fillId="0" borderId="0" xfId="0" applyNumberFormat="1" applyFont="1" applyAlignment="1">
      <alignment horizontal="centerContinuous"/>
    </xf>
    <xf numFmtId="3" fontId="11" fillId="0" borderId="0" xfId="0" applyNumberFormat="1" applyFont="1" applyAlignment="1">
      <alignment horizontal="centerContinuous"/>
    </xf>
    <xf numFmtId="3" fontId="29" fillId="0" borderId="20" xfId="0" applyNumberFormat="1" applyFont="1" applyBorder="1" applyAlignment="1">
      <alignment horizontal="centerContinuous"/>
    </xf>
    <xf numFmtId="3" fontId="16" fillId="0" borderId="8" xfId="0" applyNumberFormat="1" applyFont="1" applyBorder="1" applyAlignment="1">
      <alignment horizontal="center"/>
    </xf>
    <xf numFmtId="3" fontId="29" fillId="0" borderId="9" xfId="0" quotePrefix="1" applyNumberFormat="1" applyFont="1" applyBorder="1" applyAlignment="1">
      <alignment horizontal="center"/>
    </xf>
    <xf numFmtId="3" fontId="30" fillId="0" borderId="8" xfId="0" applyNumberFormat="1" applyFont="1" applyBorder="1"/>
    <xf numFmtId="3" fontId="10" fillId="0" borderId="19" xfId="0" applyNumberFormat="1" applyFont="1" applyBorder="1" applyAlignment="1">
      <alignment horizontal="center"/>
    </xf>
    <xf numFmtId="3" fontId="3" fillId="0" borderId="23" xfId="0" applyNumberFormat="1" applyFont="1" applyBorder="1" applyAlignment="1">
      <alignment horizontal="centerContinuous"/>
    </xf>
    <xf numFmtId="3" fontId="4" fillId="0" borderId="24" xfId="0" applyNumberFormat="1" applyFont="1" applyBorder="1" applyAlignment="1">
      <alignment horizontal="centerContinuous"/>
    </xf>
    <xf numFmtId="3" fontId="4" fillId="0" borderId="25" xfId="0" applyNumberFormat="1" applyFont="1" applyBorder="1" applyAlignment="1">
      <alignment horizontal="centerContinuous"/>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0" fillId="0" borderId="0" xfId="0" applyAlignment="1">
      <alignment wrapText="1"/>
    </xf>
    <xf numFmtId="0" fontId="0" fillId="0" borderId="0" xfId="0" applyAlignment="1">
      <alignment wrapText="1"/>
    </xf>
    <xf numFmtId="0" fontId="0" fillId="0" borderId="0" xfId="0" applyBorder="1" applyAlignment="1">
      <alignment horizontal="justify" wrapText="1"/>
    </xf>
    <xf numFmtId="0" fontId="0" fillId="0" borderId="0" xfId="0" applyBorder="1" applyAlignment="1"/>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0" fillId="0" borderId="21" xfId="0" applyBorder="1" applyAlignment="1"/>
    <xf numFmtId="0" fontId="0" fillId="0" borderId="0" xfId="0" applyAlignment="1"/>
    <xf numFmtId="0" fontId="32" fillId="0" borderId="0" xfId="0" applyFont="1"/>
    <xf numFmtId="0" fontId="3" fillId="0" borderId="7" xfId="0" applyFont="1" applyBorder="1" applyAlignment="1" applyProtection="1">
      <alignment horizontal="center" vertical="center" wrapText="1"/>
    </xf>
    <xf numFmtId="3" fontId="3" fillId="0" borderId="23" xfId="0" applyNumberFormat="1" applyFont="1" applyFill="1" applyBorder="1" applyAlignment="1">
      <alignment horizontal="center" vertical="center" wrapText="1"/>
    </xf>
    <xf numFmtId="0" fontId="3" fillId="0" borderId="26" xfId="0" applyFont="1" applyBorder="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6" fillId="0" borderId="4" xfId="0" applyNumberFormat="1" applyFont="1" applyBorder="1" applyAlignment="1">
      <alignment horizontal="center" wrapText="1"/>
    </xf>
    <xf numFmtId="3" fontId="26"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0" fontId="3" fillId="0" borderId="7" xfId="0" applyFont="1" applyBorder="1" applyAlignment="1" applyProtection="1">
      <alignment vertical="center" wrapText="1"/>
    </xf>
    <xf numFmtId="0" fontId="3" fillId="0" borderId="7" xfId="0" applyFont="1" applyBorder="1" applyAlignment="1">
      <alignment vertical="center"/>
    </xf>
    <xf numFmtId="0" fontId="0" fillId="0" borderId="5" xfId="0" applyBorder="1"/>
    <xf numFmtId="0" fontId="15" fillId="0" borderId="0" xfId="0" applyFont="1" applyAlignment="1">
      <alignment horizontal="justify" wrapText="1"/>
    </xf>
    <xf numFmtId="0" fontId="0" fillId="0" borderId="3" xfId="0" applyBorder="1" applyAlignment="1">
      <alignment horizontal="center" vertical="center" wrapText="1"/>
    </xf>
    <xf numFmtId="0" fontId="15" fillId="0" borderId="0" xfId="0" applyFont="1"/>
    <xf numFmtId="0" fontId="22" fillId="0" borderId="0" xfId="0" quotePrefix="1" applyFont="1" applyAlignment="1" applyProtection="1">
      <alignment horizontal="left"/>
    </xf>
    <xf numFmtId="3" fontId="22" fillId="0" borderId="0" xfId="0" applyNumberFormat="1" applyFont="1"/>
    <xf numFmtId="0" fontId="22" fillId="0" borderId="0" xfId="0" applyFont="1" applyAlignment="1" applyProtection="1">
      <alignment horizontal="left"/>
    </xf>
    <xf numFmtId="3" fontId="35" fillId="0" borderId="0" xfId="0" applyNumberFormat="1" applyFont="1"/>
    <xf numFmtId="0" fontId="3" fillId="0" borderId="8" xfId="0" applyFont="1" applyBorder="1" applyAlignment="1">
      <alignment wrapText="1"/>
    </xf>
    <xf numFmtId="3" fontId="21" fillId="0" borderId="0" xfId="0" applyNumberFormat="1" applyFont="1"/>
    <xf numFmtId="3" fontId="3" fillId="0" borderId="16" xfId="0" applyNumberFormat="1" applyFont="1" applyBorder="1" applyAlignment="1">
      <alignment horizontal="center" vertical="center" wrapText="1"/>
    </xf>
    <xf numFmtId="3" fontId="6" fillId="0" borderId="0" xfId="0" applyNumberFormat="1" applyFont="1"/>
    <xf numFmtId="3" fontId="3" fillId="0" borderId="25" xfId="0" applyNumberFormat="1" applyFont="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left" wrapText="1"/>
    </xf>
    <xf numFmtId="3" fontId="3" fillId="0" borderId="22" xfId="0" applyNumberFormat="1" applyFont="1" applyBorder="1" applyAlignment="1"/>
    <xf numFmtId="3" fontId="3" fillId="0" borderId="33" xfId="0" applyNumberFormat="1" applyFont="1" applyBorder="1"/>
    <xf numFmtId="3" fontId="3" fillId="0" borderId="30" xfId="0" applyNumberFormat="1" applyFont="1" applyBorder="1"/>
    <xf numFmtId="3" fontId="3" fillId="0" borderId="21" xfId="0" applyNumberFormat="1" applyFont="1" applyBorder="1" applyAlignment="1">
      <alignment horizontal="center" vertical="center" wrapText="1"/>
    </xf>
    <xf numFmtId="0" fontId="0" fillId="0" borderId="12" xfId="0" applyBorder="1" applyAlignment="1">
      <alignment vertical="center" wrapText="1"/>
    </xf>
    <xf numFmtId="0" fontId="37" fillId="0" borderId="9" xfId="0" applyFont="1" applyBorder="1" applyAlignment="1">
      <alignment horizontal="center"/>
    </xf>
    <xf numFmtId="0" fontId="37" fillId="0" borderId="8" xfId="0" applyFont="1" applyBorder="1" applyAlignment="1" applyProtection="1">
      <alignment horizontal="left"/>
    </xf>
    <xf numFmtId="3" fontId="3" fillId="0" borderId="9" xfId="0" applyNumberFormat="1" applyFont="1" applyBorder="1" applyAlignment="1">
      <alignment horizontal="center"/>
    </xf>
    <xf numFmtId="3" fontId="37" fillId="0" borderId="9" xfId="0" applyNumberFormat="1" applyFont="1" applyBorder="1" applyAlignment="1">
      <alignment horizontal="centerContinuous" wrapText="1"/>
    </xf>
    <xf numFmtId="3" fontId="37" fillId="0" borderId="26" xfId="0" applyNumberFormat="1" applyFont="1" applyBorder="1" applyAlignment="1">
      <alignment horizontal="centerContinuous" wrapText="1"/>
    </xf>
    <xf numFmtId="3" fontId="28" fillId="0" borderId="6" xfId="0" applyNumberFormat="1" applyFont="1" applyBorder="1" applyAlignment="1">
      <alignment horizontal="centerContinuous"/>
    </xf>
    <xf numFmtId="3" fontId="28" fillId="0" borderId="3" xfId="0" applyNumberFormat="1" applyFont="1" applyBorder="1" applyAlignment="1">
      <alignment horizontal="centerContinuous"/>
    </xf>
    <xf numFmtId="0" fontId="37" fillId="0" borderId="9" xfId="0" applyFont="1" applyBorder="1" applyAlignment="1">
      <alignment horizontal="left"/>
    </xf>
    <xf numFmtId="0" fontId="37" fillId="0" borderId="8" xfId="0" applyFont="1" applyBorder="1" applyAlignment="1">
      <alignment horizontal="left"/>
    </xf>
    <xf numFmtId="3" fontId="3" fillId="0" borderId="9" xfId="0" applyNumberFormat="1" applyFont="1" applyFill="1" applyBorder="1" applyAlignment="1">
      <alignment horizontal="center" vertical="center"/>
    </xf>
    <xf numFmtId="3" fontId="37" fillId="0" borderId="9" xfId="0" applyNumberFormat="1" applyFont="1" applyFill="1" applyBorder="1" applyAlignment="1">
      <alignment horizontal="center" vertical="center" wrapText="1"/>
    </xf>
    <xf numFmtId="3" fontId="3" fillId="0" borderId="9"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7" fillId="0" borderId="26"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6" fillId="0" borderId="7" xfId="0" applyNumberFormat="1" applyFont="1" applyBorder="1"/>
    <xf numFmtId="0" fontId="37" fillId="0" borderId="9" xfId="0" applyFont="1" applyBorder="1" applyAlignment="1" applyProtection="1">
      <alignment horizontal="left"/>
    </xf>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 fontId="37" fillId="0" borderId="9" xfId="0" applyNumberFormat="1" applyFont="1" applyFill="1" applyBorder="1" applyAlignment="1">
      <alignment horizontal="centerContinuous"/>
    </xf>
    <xf numFmtId="0" fontId="38" fillId="0" borderId="8" xfId="0" applyFont="1" applyBorder="1" applyAlignment="1">
      <alignment horizontal="left" wrapText="1"/>
    </xf>
    <xf numFmtId="37" fontId="6" fillId="0" borderId="10" xfId="0" applyNumberFormat="1" applyFont="1" applyFill="1" applyBorder="1" applyProtection="1"/>
    <xf numFmtId="37" fontId="6" fillId="0" borderId="8" xfId="0" applyNumberFormat="1" applyFont="1" applyFill="1" applyBorder="1" applyProtection="1"/>
    <xf numFmtId="37" fontId="6" fillId="0" borderId="6" xfId="0" applyNumberFormat="1" applyFont="1" applyFill="1" applyBorder="1" applyProtection="1"/>
    <xf numFmtId="37" fontId="6" fillId="0" borderId="7" xfId="0" applyNumberFormat="1" applyFont="1" applyFill="1" applyBorder="1" applyProtection="1"/>
    <xf numFmtId="0" fontId="37" fillId="0" borderId="9" xfId="0" applyFont="1" applyFill="1" applyBorder="1" applyAlignment="1">
      <alignment horizontal="left"/>
    </xf>
    <xf numFmtId="37" fontId="6" fillId="0" borderId="3" xfId="0" applyNumberFormat="1" applyFont="1" applyFill="1" applyBorder="1" applyProtection="1"/>
    <xf numFmtId="37" fontId="24" fillId="0" borderId="27" xfId="0" applyNumberFormat="1" applyFont="1" applyBorder="1" applyAlignment="1" applyProtection="1">
      <alignment horizontal="right"/>
    </xf>
    <xf numFmtId="37" fontId="5" fillId="0" borderId="17" xfId="0" applyNumberFormat="1" applyFont="1" applyBorder="1" applyAlignment="1" applyProtection="1">
      <alignment horizontal="right"/>
    </xf>
    <xf numFmtId="37" fontId="5" fillId="0" borderId="18" xfId="0" applyNumberFormat="1" applyFont="1" applyBorder="1" applyAlignment="1" applyProtection="1">
      <alignment horizontal="right"/>
    </xf>
    <xf numFmtId="0" fontId="0" fillId="0" borderId="8" xfId="0" applyFont="1" applyBorder="1" applyAlignment="1">
      <alignment horizontal="center"/>
    </xf>
    <xf numFmtId="0" fontId="42" fillId="0" borderId="8" xfId="0" applyFont="1" applyBorder="1" applyAlignment="1" applyProtection="1">
      <alignment horizontal="left"/>
    </xf>
    <xf numFmtId="3" fontId="0" fillId="0" borderId="0" xfId="0" applyNumberFormat="1" applyFont="1"/>
    <xf numFmtId="2" fontId="0" fillId="0" borderId="0" xfId="0" applyNumberFormat="1" applyFont="1"/>
    <xf numFmtId="0" fontId="0" fillId="0" borderId="0" xfId="0" applyFont="1"/>
    <xf numFmtId="3" fontId="41" fillId="0" borderId="19" xfId="0" applyNumberFormat="1" applyFont="1" applyBorder="1"/>
    <xf numFmtId="0" fontId="44" fillId="0" borderId="8" xfId="0" applyFont="1" applyBorder="1" applyAlignment="1">
      <alignment horizontal="left" wrapText="1"/>
    </xf>
    <xf numFmtId="3" fontId="43" fillId="0" borderId="8" xfId="0" applyNumberFormat="1" applyFont="1" applyBorder="1"/>
    <xf numFmtId="3" fontId="41" fillId="0" borderId="17" xfId="0" applyNumberFormat="1" applyFont="1" applyBorder="1"/>
    <xf numFmtId="0" fontId="6" fillId="0" borderId="8" xfId="2" applyFont="1" applyBorder="1" applyAlignment="1" applyProtection="1">
      <alignment horizontal="right"/>
    </xf>
    <xf numFmtId="1" fontId="6" fillId="0" borderId="8" xfId="2" applyNumberFormat="1" applyFont="1" applyBorder="1" applyAlignment="1" applyProtection="1">
      <alignment horizontal="right"/>
    </xf>
    <xf numFmtId="1" fontId="6" fillId="0" borderId="8" xfId="3" applyNumberFormat="1" applyFont="1" applyBorder="1" applyAlignment="1" applyProtection="1">
      <alignment horizontal="right"/>
    </xf>
    <xf numFmtId="1" fontId="5" fillId="0" borderId="10" xfId="2" applyNumberFormat="1" applyFont="1" applyBorder="1" applyAlignment="1" applyProtection="1">
      <alignment horizontal="right"/>
    </xf>
    <xf numFmtId="1" fontId="5" fillId="0" borderId="22" xfId="2" applyNumberFormat="1" applyFont="1" applyBorder="1" applyAlignment="1" applyProtection="1">
      <alignment horizontal="right"/>
    </xf>
    <xf numFmtId="3" fontId="41" fillId="0" borderId="19" xfId="0" applyNumberFormat="1" applyFont="1" applyFill="1" applyBorder="1"/>
    <xf numFmtId="3" fontId="46" fillId="0" borderId="19" xfId="0" applyNumberFormat="1" applyFont="1" applyBorder="1"/>
    <xf numFmtId="3" fontId="46" fillId="0" borderId="19" xfId="0" applyNumberFormat="1" applyFont="1" applyBorder="1" applyAlignment="1">
      <alignment horizontal="center"/>
    </xf>
    <xf numFmtId="3" fontId="46" fillId="0" borderId="0" xfId="0" applyNumberFormat="1" applyFont="1"/>
    <xf numFmtId="0" fontId="3" fillId="0" borderId="8" xfId="0" applyFont="1" applyFill="1" applyBorder="1" applyAlignment="1">
      <alignment horizontal="left"/>
    </xf>
    <xf numFmtId="3" fontId="30" fillId="0" borderId="5" xfId="0" applyNumberFormat="1" applyFont="1" applyBorder="1"/>
    <xf numFmtId="0" fontId="32" fillId="0" borderId="8" xfId="0" applyFont="1" applyBorder="1" applyAlignment="1" applyProtection="1">
      <alignment horizontal="left"/>
    </xf>
    <xf numFmtId="0" fontId="0" fillId="0" borderId="29" xfId="0" applyBorder="1"/>
    <xf numFmtId="37" fontId="43" fillId="0" borderId="3" xfId="0" applyNumberFormat="1" applyFont="1" applyBorder="1" applyProtection="1"/>
    <xf numFmtId="37" fontId="43" fillId="0" borderId="6" xfId="0" applyNumberFormat="1" applyFont="1" applyBorder="1" applyProtection="1"/>
    <xf numFmtId="37" fontId="43" fillId="0" borderId="17" xfId="0" applyNumberFormat="1" applyFont="1" applyBorder="1" applyProtection="1"/>
    <xf numFmtId="37" fontId="43" fillId="0" borderId="3" xfId="0" applyNumberFormat="1" applyFont="1" applyFill="1" applyBorder="1" applyProtection="1"/>
    <xf numFmtId="0" fontId="0" fillId="0" borderId="8" xfId="0" applyFill="1" applyBorder="1" applyAlignment="1">
      <alignment horizontal="center"/>
    </xf>
    <xf numFmtId="0" fontId="3" fillId="0" borderId="8" xfId="0" applyFont="1" applyFill="1" applyBorder="1" applyAlignment="1" applyProtection="1">
      <alignment horizontal="left"/>
    </xf>
    <xf numFmtId="2" fontId="0" fillId="0" borderId="0" xfId="0" applyNumberFormat="1" applyFill="1"/>
    <xf numFmtId="0" fontId="38" fillId="0" borderId="8" xfId="0" applyFont="1" applyFill="1" applyBorder="1" applyAlignment="1">
      <alignment horizontal="left" wrapText="1"/>
    </xf>
    <xf numFmtId="3" fontId="0" fillId="0" borderId="0" xfId="0" applyNumberFormat="1" applyFont="1" applyFill="1"/>
    <xf numFmtId="2" fontId="0" fillId="0" borderId="0" xfId="0" applyNumberFormat="1" applyFont="1" applyFill="1"/>
    <xf numFmtId="37" fontId="6" fillId="0" borderId="5" xfId="0" applyNumberFormat="1" applyFont="1" applyFill="1" applyBorder="1" applyProtection="1"/>
    <xf numFmtId="37" fontId="6" fillId="0" borderId="2" xfId="0" applyNumberFormat="1" applyFont="1" applyFill="1" applyBorder="1" applyProtection="1"/>
    <xf numFmtId="37" fontId="5" fillId="0" borderId="17" xfId="0" applyNumberFormat="1" applyFont="1" applyFill="1" applyBorder="1" applyProtection="1"/>
    <xf numFmtId="3" fontId="3" fillId="0" borderId="0" xfId="0" applyNumberFormat="1" applyFont="1" applyBorder="1" applyAlignment="1"/>
    <xf numFmtId="0" fontId="3" fillId="0" borderId="4" xfId="0" applyFont="1" applyFill="1" applyBorder="1" applyAlignment="1" applyProtection="1">
      <alignment horizontal="left" vertical="center"/>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3" fillId="0" borderId="7" xfId="0" applyFont="1" applyFill="1" applyBorder="1" applyAlignment="1" applyProtection="1">
      <alignment horizontal="centerContinuous"/>
    </xf>
    <xf numFmtId="0" fontId="3" fillId="0" borderId="4" xfId="0" applyFont="1" applyFill="1" applyBorder="1" applyAlignment="1" applyProtection="1">
      <alignment horizontal="left"/>
    </xf>
    <xf numFmtId="0" fontId="3" fillId="0" borderId="3" xfId="0" applyFont="1" applyFill="1" applyBorder="1" applyAlignment="1" applyProtection="1">
      <alignment horizontal="centerContinuous"/>
    </xf>
    <xf numFmtId="0" fontId="3" fillId="0" borderId="26" xfId="0" applyFont="1" applyFill="1" applyBorder="1" applyAlignment="1"/>
    <xf numFmtId="0" fontId="3" fillId="0" borderId="26" xfId="0" applyFont="1" applyFill="1" applyBorder="1" applyAlignment="1">
      <alignment vertical="center" wrapText="1"/>
    </xf>
    <xf numFmtId="0" fontId="3" fillId="0" borderId="26" xfId="0" applyFont="1" applyFill="1" applyBorder="1" applyAlignment="1" applyProtection="1">
      <alignment horizontal="left"/>
    </xf>
    <xf numFmtId="0" fontId="15" fillId="0" borderId="21" xfId="0" applyFont="1" applyBorder="1" applyAlignment="1">
      <alignment horizontal="justify" wrapText="1"/>
    </xf>
    <xf numFmtId="0" fontId="0" fillId="0" borderId="21" xfId="0" applyBorder="1" applyAlignment="1">
      <alignment horizontal="justify"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3" fillId="0" borderId="20" xfId="0" applyFont="1" applyBorder="1" applyAlignment="1" applyProtection="1">
      <alignment horizontal="center" vertical="center" wrapText="1"/>
    </xf>
    <xf numFmtId="0" fontId="0" fillId="0" borderId="9" xfId="0" applyBorder="1" applyAlignment="1">
      <alignment horizontal="center" vertical="center" wrapText="1"/>
    </xf>
    <xf numFmtId="0" fontId="5" fillId="0" borderId="0" xfId="0" applyFont="1" applyAlignment="1">
      <alignment horizontal="center" wrapText="1"/>
    </xf>
    <xf numFmtId="0" fontId="0" fillId="0" borderId="0" xfId="0" applyAlignment="1">
      <alignment wrapText="1"/>
    </xf>
    <xf numFmtId="0" fontId="3" fillId="0" borderId="23" xfId="0" applyFont="1" applyBorder="1" applyAlignment="1" applyProtection="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3" fillId="0" borderId="23" xfId="0" applyFont="1" applyBorder="1" applyAlignment="1" applyProtection="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5" fillId="0" borderId="0" xfId="0" applyFont="1" applyAlignment="1" applyProtection="1">
      <alignment horizontal="center" wrapText="1"/>
    </xf>
    <xf numFmtId="0" fontId="15"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5" fillId="0" borderId="0" xfId="0" quotePrefix="1" applyFont="1" applyAlignment="1" applyProtection="1">
      <alignment horizontal="justify" wrapText="1"/>
    </xf>
    <xf numFmtId="0" fontId="15" fillId="0" borderId="0" xfId="0" applyFont="1" applyAlignment="1">
      <alignment horizontal="justify" wrapText="1"/>
    </xf>
    <xf numFmtId="0" fontId="0" fillId="0" borderId="0" xfId="0" applyAlignment="1">
      <alignment horizontal="justify" wrapText="1"/>
    </xf>
    <xf numFmtId="0" fontId="3" fillId="0" borderId="16" xfId="0" applyFont="1" applyBorder="1" applyAlignment="1" applyProtection="1">
      <alignment horizontal="center" vertical="center" wrapText="1"/>
    </xf>
    <xf numFmtId="0" fontId="0" fillId="0" borderId="20" xfId="0" applyBorder="1" applyAlignment="1">
      <alignment wrapText="1"/>
    </xf>
    <xf numFmtId="0" fontId="0" fillId="0" borderId="4" xfId="0" applyBorder="1" applyAlignment="1">
      <alignment wrapText="1"/>
    </xf>
    <xf numFmtId="0" fontId="0" fillId="0" borderId="9" xfId="0" applyBorder="1" applyAlignment="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6" xfId="0" applyFont="1" applyBorder="1" applyAlignment="1" applyProtection="1">
      <alignment horizontal="center" wrapText="1"/>
    </xf>
    <xf numFmtId="0" fontId="3" fillId="0" borderId="21" xfId="0" applyFont="1" applyBorder="1" applyAlignment="1" applyProtection="1">
      <alignment horizontal="center" wrapText="1"/>
    </xf>
    <xf numFmtId="0" fontId="0" fillId="0" borderId="20" xfId="0" applyBorder="1" applyAlignment="1">
      <alignment horizontal="center" wrapText="1"/>
    </xf>
    <xf numFmtId="0" fontId="3" fillId="0" borderId="15" xfId="0" applyFont="1" applyBorder="1" applyAlignment="1" applyProtection="1">
      <alignment horizontal="center" vertical="center" wrapText="1"/>
    </xf>
    <xf numFmtId="0" fontId="0" fillId="0" borderId="6" xfId="0" applyBorder="1"/>
    <xf numFmtId="0" fontId="0" fillId="0" borderId="7" xfId="0" applyBorder="1"/>
    <xf numFmtId="0" fontId="22" fillId="0" borderId="20" xfId="0" applyFont="1" applyBorder="1" applyAlignment="1" applyProtection="1">
      <alignment horizontal="left" vertical="center" wrapText="1"/>
    </xf>
    <xf numFmtId="0" fontId="22" fillId="0" borderId="8" xfId="0" applyFont="1" applyBorder="1" applyAlignment="1" applyProtection="1">
      <alignment horizontal="left" vertical="center" wrapText="1"/>
    </xf>
    <xf numFmtId="0" fontId="0" fillId="0" borderId="9" xfId="0" applyBorder="1" applyAlignment="1">
      <alignment horizontal="left" vertic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0" fillId="0" borderId="14" xfId="0" applyBorder="1" applyAlignment="1">
      <alignment horizontal="center" wrapText="1"/>
    </xf>
    <xf numFmtId="0" fontId="3" fillId="0" borderId="5" xfId="0" applyFont="1" applyBorder="1" applyAlignment="1" applyProtection="1">
      <alignment horizontal="center" vertical="center" wrapText="1"/>
    </xf>
    <xf numFmtId="0" fontId="0" fillId="0" borderId="7" xfId="0"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wrapText="1"/>
    </xf>
    <xf numFmtId="0" fontId="0" fillId="0" borderId="6" xfId="0" applyBorder="1" applyAlignment="1">
      <alignment wrapText="1"/>
    </xf>
    <xf numFmtId="0" fontId="0" fillId="0" borderId="7" xfId="0" applyBorder="1" applyAlignment="1">
      <alignment wrapText="1"/>
    </xf>
    <xf numFmtId="0" fontId="3" fillId="0" borderId="3" xfId="0" applyFont="1" applyBorder="1" applyAlignment="1" applyProtection="1">
      <alignment horizontal="center" vertical="center" wrapText="1"/>
    </xf>
    <xf numFmtId="0" fontId="15" fillId="0" borderId="0" xfId="0" quotePrefix="1" applyFont="1" applyBorder="1" applyAlignment="1" applyProtection="1">
      <alignment horizontal="justify" wrapText="1"/>
    </xf>
    <xf numFmtId="0" fontId="0" fillId="0" borderId="9" xfId="0" applyBorder="1" applyAlignment="1">
      <alignment vertical="center" wrapText="1"/>
    </xf>
    <xf numFmtId="0" fontId="3" fillId="0" borderId="7" xfId="0" applyFont="1" applyBorder="1" applyAlignment="1" applyProtection="1">
      <alignment horizontal="center" vertical="center" wrapText="1"/>
    </xf>
    <xf numFmtId="0" fontId="3" fillId="0" borderId="15" xfId="0" applyFont="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5" fillId="0" borderId="21" xfId="0" quotePrefix="1" applyFont="1" applyBorder="1" applyAlignment="1" applyProtection="1">
      <alignment horizontal="justify" wrapText="1"/>
    </xf>
    <xf numFmtId="0" fontId="0" fillId="0" borderId="20" xfId="0" applyBorder="1" applyAlignment="1">
      <alignment vertical="center" wrapText="1"/>
    </xf>
    <xf numFmtId="0" fontId="15" fillId="0" borderId="21" xfId="0" quotePrefix="1" applyFont="1" applyBorder="1" applyAlignment="1" applyProtection="1">
      <alignment horizontal="left" wrapText="1"/>
    </xf>
    <xf numFmtId="0" fontId="0" fillId="0" borderId="21" xfId="0" applyBorder="1" applyAlignment="1">
      <alignment wrapText="1"/>
    </xf>
    <xf numFmtId="0" fontId="0" fillId="0" borderId="8" xfId="0" applyBorder="1" applyAlignment="1">
      <alignment vertical="center" wrapText="1"/>
    </xf>
    <xf numFmtId="0" fontId="3" fillId="0" borderId="23" xfId="0" applyFont="1" applyFill="1" applyBorder="1" applyAlignment="1" applyProtection="1">
      <alignment horizontal="center" wrapText="1"/>
    </xf>
    <xf numFmtId="0" fontId="0" fillId="0" borderId="24" xfId="0" applyFill="1" applyBorder="1" applyAlignment="1">
      <alignment wrapText="1"/>
    </xf>
    <xf numFmtId="0" fontId="0" fillId="0" borderId="25" xfId="0" applyFill="1" applyBorder="1" applyAlignment="1">
      <alignment wrapText="1"/>
    </xf>
    <xf numFmtId="0" fontId="3" fillId="0" borderId="23" xfId="0" applyFont="1" applyFill="1" applyBorder="1" applyAlignment="1" applyProtection="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6" xfId="0" applyBorder="1" applyAlignment="1">
      <alignment horizontal="center" vertical="center" wrapText="1"/>
    </xf>
    <xf numFmtId="0" fontId="3" fillId="0" borderId="5" xfId="0" applyFont="1" applyFill="1" applyBorder="1" applyAlignment="1" applyProtection="1">
      <alignment horizontal="center" wrapText="1"/>
    </xf>
    <xf numFmtId="0" fontId="0" fillId="0" borderId="7" xfId="0" applyFill="1" applyBorder="1" applyAlignment="1">
      <alignment wrapText="1"/>
    </xf>
    <xf numFmtId="0" fontId="3" fillId="0" borderId="15" xfId="0" applyFont="1" applyFill="1" applyBorder="1" applyAlignment="1" applyProtection="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vertical="center" wrapText="1"/>
    </xf>
    <xf numFmtId="0" fontId="6" fillId="0" borderId="0" xfId="0" applyFont="1" applyAlignment="1">
      <alignment wrapText="1"/>
    </xf>
    <xf numFmtId="0" fontId="3" fillId="0" borderId="1" xfId="0" applyFont="1" applyBorder="1" applyAlignment="1">
      <alignment horizontal="center"/>
    </xf>
    <xf numFmtId="0" fontId="0" fillId="0" borderId="14" xfId="0" applyBorder="1" applyAlignment="1">
      <alignment horizontal="center"/>
    </xf>
    <xf numFmtId="0" fontId="0" fillId="0" borderId="21" xfId="0" applyBorder="1" applyAlignment="1">
      <alignment horizontal="center" wrapText="1"/>
    </xf>
    <xf numFmtId="0" fontId="0" fillId="0" borderId="4" xfId="0" applyBorder="1" applyAlignment="1">
      <alignment vertical="center" wrapText="1"/>
    </xf>
    <xf numFmtId="0" fontId="3" fillId="0" borderId="2" xfId="0" applyFont="1"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pplyProtection="1">
      <alignment horizontal="center"/>
    </xf>
    <xf numFmtId="0" fontId="3" fillId="0" borderId="2" xfId="0" applyFont="1" applyFill="1" applyBorder="1" applyAlignment="1" applyProtection="1">
      <alignment horizontal="center" wrapText="1"/>
    </xf>
    <xf numFmtId="0" fontId="0" fillId="0" borderId="10" xfId="0" applyFill="1" applyBorder="1" applyAlignment="1">
      <alignment horizontal="center" wrapText="1"/>
    </xf>
    <xf numFmtId="3" fontId="16" fillId="0" borderId="15" xfId="0" applyNumberFormat="1" applyFont="1" applyBorder="1" applyAlignment="1">
      <alignment horizontal="center"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3" fontId="39" fillId="0" borderId="15" xfId="0" applyNumberFormat="1" applyFont="1" applyBorder="1" applyAlignment="1">
      <alignment horizontal="center" vertical="center" wrapText="1"/>
    </xf>
    <xf numFmtId="3" fontId="39" fillId="0" borderId="6" xfId="0" applyNumberFormat="1" applyFont="1" applyBorder="1" applyAlignment="1">
      <alignment horizontal="center" vertical="center" wrapText="1"/>
    </xf>
    <xf numFmtId="3" fontId="39" fillId="0" borderId="7" xfId="0" applyNumberFormat="1" applyFont="1" applyBorder="1" applyAlignment="1">
      <alignment horizontal="center" vertical="center" wrapText="1"/>
    </xf>
    <xf numFmtId="3" fontId="16" fillId="0" borderId="16" xfId="0" applyNumberFormat="1" applyFont="1" applyBorder="1" applyAlignment="1">
      <alignment horizontal="center" vertical="center" wrapText="1"/>
    </xf>
    <xf numFmtId="0" fontId="0" fillId="0" borderId="3" xfId="0" applyBorder="1" applyAlignment="1">
      <alignment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3" fontId="16" fillId="0" borderId="15" xfId="0" applyNumberFormat="1" applyFont="1" applyBorder="1" applyAlignment="1">
      <alignment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45" fillId="0" borderId="1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3" fontId="16" fillId="0" borderId="6" xfId="0" applyNumberFormat="1" applyFont="1" applyBorder="1" applyAlignment="1">
      <alignment horizontal="center" vertical="center" wrapText="1"/>
    </xf>
    <xf numFmtId="3" fontId="16" fillId="0" borderId="7" xfId="0" applyNumberFormat="1" applyFont="1" applyBorder="1" applyAlignment="1">
      <alignment horizontal="center" vertical="center" wrapText="1"/>
    </xf>
    <xf numFmtId="3" fontId="39" fillId="0" borderId="15" xfId="0" applyNumberFormat="1" applyFont="1" applyFill="1" applyBorder="1" applyAlignment="1">
      <alignment horizontal="center" vertical="center" wrapText="1"/>
    </xf>
    <xf numFmtId="3" fontId="39" fillId="0" borderId="6" xfId="0" applyNumberFormat="1" applyFont="1" applyFill="1" applyBorder="1" applyAlignment="1">
      <alignment horizontal="center" vertical="center" wrapText="1"/>
    </xf>
    <xf numFmtId="3" fontId="39" fillId="0" borderId="7" xfId="0" applyNumberFormat="1" applyFont="1" applyFill="1" applyBorder="1" applyAlignment="1">
      <alignment horizontal="center" vertical="center" wrapText="1"/>
    </xf>
    <xf numFmtId="0" fontId="3" fillId="0" borderId="0" xfId="0" applyFont="1" applyAlignment="1">
      <alignment horizontal="center" wrapText="1"/>
    </xf>
    <xf numFmtId="3" fontId="16"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Border="1" applyAlignment="1">
      <alignment horizontal="center" vertical="center" wrapText="1"/>
    </xf>
    <xf numFmtId="3" fontId="15" fillId="0" borderId="0" xfId="0" applyNumberFormat="1" applyFont="1" applyAlignment="1">
      <alignment wrapText="1"/>
    </xf>
    <xf numFmtId="0" fontId="15" fillId="0" borderId="0" xfId="0" quotePrefix="1" applyFont="1" applyAlignment="1" applyProtection="1">
      <alignment horizontal="justify" vertical="justify" wrapText="1"/>
    </xf>
    <xf numFmtId="3" fontId="15" fillId="0" borderId="0" xfId="0" applyNumberFormat="1" applyFont="1" applyAlignment="1">
      <alignment horizontal="justify" wrapText="1"/>
    </xf>
    <xf numFmtId="3" fontId="22" fillId="0" borderId="0" xfId="0" applyNumberFormat="1" applyFont="1" applyAlignment="1">
      <alignment horizontal="justify" wrapText="1"/>
    </xf>
    <xf numFmtId="0" fontId="22" fillId="0" borderId="0" xfId="0" applyFont="1" applyAlignment="1">
      <alignment horizontal="justify" wrapText="1"/>
    </xf>
    <xf numFmtId="3" fontId="22" fillId="0" borderId="0" xfId="0" applyNumberFormat="1" applyFont="1" applyAlignment="1">
      <alignment wrapText="1"/>
    </xf>
    <xf numFmtId="0" fontId="22" fillId="0" borderId="0" xfId="0" applyFont="1" applyAlignment="1">
      <alignment wrapText="1"/>
    </xf>
    <xf numFmtId="0" fontId="22" fillId="0" borderId="0" xfId="0" applyFont="1" applyAlignment="1"/>
    <xf numFmtId="3" fontId="22" fillId="0" borderId="0" xfId="0" applyNumberFormat="1" applyFont="1" applyBorder="1" applyAlignment="1">
      <alignment horizontal="justify" vertical="justify" wrapText="1"/>
    </xf>
    <xf numFmtId="0" fontId="22" fillId="0" borderId="0" xfId="0" applyFont="1" applyBorder="1" applyAlignment="1">
      <alignment horizontal="justify" vertical="justify" wrapText="1"/>
    </xf>
    <xf numFmtId="3" fontId="22" fillId="0" borderId="0" xfId="0" applyNumberFormat="1" applyFont="1" applyBorder="1" applyAlignment="1">
      <alignment horizontal="justify" wrapText="1"/>
    </xf>
    <xf numFmtId="0" fontId="22" fillId="0" borderId="0" xfId="0" applyFont="1" applyBorder="1" applyAlignment="1">
      <alignment horizontal="justify" wrapText="1"/>
    </xf>
    <xf numFmtId="3" fontId="22" fillId="0" borderId="0" xfId="0" applyNumberFormat="1" applyFont="1" applyAlignment="1">
      <alignment horizontal="justify" vertical="justify" wrapText="1"/>
    </xf>
    <xf numFmtId="0" fontId="22" fillId="0" borderId="0" xfId="0" applyFont="1" applyAlignment="1">
      <alignment horizontal="justify" vertical="justify" wrapText="1"/>
    </xf>
    <xf numFmtId="0" fontId="3" fillId="0" borderId="0" xfId="0" applyFont="1" applyAlignment="1">
      <alignment wrapText="1"/>
    </xf>
    <xf numFmtId="3" fontId="26" fillId="0" borderId="20" xfId="0" applyNumberFormat="1" applyFont="1" applyBorder="1" applyAlignment="1">
      <alignment horizontal="center" vertical="center" wrapText="1"/>
    </xf>
    <xf numFmtId="3" fontId="26" fillId="0" borderId="15" xfId="0" applyNumberFormat="1" applyFont="1" applyBorder="1" applyAlignment="1">
      <alignment horizontal="center" vertical="center"/>
    </xf>
    <xf numFmtId="0" fontId="0" fillId="0" borderId="7" xfId="0" applyBorder="1" applyAlignment="1">
      <alignment horizontal="center" vertical="center"/>
    </xf>
    <xf numFmtId="0" fontId="22" fillId="0" borderId="0" xfId="0" applyFont="1" applyAlignment="1" applyProtection="1">
      <alignment horizontal="justify" vertical="justify" wrapText="1"/>
    </xf>
    <xf numFmtId="0" fontId="22" fillId="0" borderId="21" xfId="0" quotePrefix="1" applyFont="1" applyBorder="1" applyAlignment="1" applyProtection="1">
      <alignment horizontal="justify" wrapText="1"/>
    </xf>
    <xf numFmtId="0" fontId="22" fillId="0" borderId="21" xfId="0" applyFont="1" applyBorder="1" applyAlignment="1">
      <alignment horizontal="justify" wrapText="1"/>
    </xf>
    <xf numFmtId="3" fontId="22" fillId="0" borderId="0" xfId="0" applyNumberFormat="1" applyFont="1" applyBorder="1" applyAlignment="1">
      <alignment horizontal="justify" wrapText="1" readingOrder="1"/>
    </xf>
    <xf numFmtId="0" fontId="22"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3" fontId="20" fillId="0" borderId="0" xfId="0" applyNumberFormat="1" applyFont="1" applyFill="1" applyAlignment="1">
      <alignment horizontal="center" wrapText="1"/>
    </xf>
    <xf numFmtId="0" fontId="15" fillId="0" borderId="0" xfId="0" applyFont="1" applyAlignment="1">
      <alignment wrapText="1"/>
    </xf>
    <xf numFmtId="3" fontId="5" fillId="0" borderId="0" xfId="0" applyNumberFormat="1" applyFont="1" applyFill="1" applyAlignment="1">
      <alignment horizontal="center" wrapText="1"/>
    </xf>
    <xf numFmtId="3" fontId="15"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0" fontId="2" fillId="0" borderId="0" xfId="0" applyFont="1" applyAlignment="1">
      <alignment horizontal="center" wrapText="1"/>
    </xf>
    <xf numFmtId="3" fontId="15"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15"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0" fillId="0" borderId="0" xfId="0" applyBorder="1" applyAlignment="1">
      <alignment horizontal="justify" wrapText="1"/>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wrapText="1"/>
    </xf>
    <xf numFmtId="0" fontId="3" fillId="0" borderId="8"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2" fillId="0" borderId="11" xfId="2" applyFont="1" applyBorder="1" applyAlignment="1" applyProtection="1">
      <alignment horizontal="left" vertical="center" wrapText="1"/>
    </xf>
    <xf numFmtId="0" fontId="2" fillId="0" borderId="29" xfId="0" applyFont="1" applyBorder="1" applyAlignment="1">
      <alignment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5" fillId="0" borderId="0" xfId="2" quotePrefix="1" applyFont="1" applyAlignment="1" applyProtection="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3" fontId="3" fillId="0" borderId="5" xfId="0" applyNumberFormat="1" applyFont="1" applyBorder="1" applyAlignment="1">
      <alignment horizontal="center" wrapText="1"/>
    </xf>
    <xf numFmtId="0" fontId="0" fillId="0" borderId="7" xfId="0" applyBorder="1" applyAlignment="1">
      <alignment horizontal="center"/>
    </xf>
    <xf numFmtId="0" fontId="0" fillId="0" borderId="0" xfId="0" applyAlignment="1">
      <alignment horizontal="center"/>
    </xf>
    <xf numFmtId="0" fontId="0" fillId="0" borderId="12" xfId="0" applyBorder="1" applyAlignment="1">
      <alignment vertical="center" wrapText="1"/>
    </xf>
    <xf numFmtId="0" fontId="22" fillId="0" borderId="8" xfId="0" applyFont="1" applyBorder="1" applyAlignment="1">
      <alignment vertical="center" wrapText="1"/>
    </xf>
    <xf numFmtId="3" fontId="15" fillId="0" borderId="0" xfId="0" applyNumberFormat="1" applyFont="1" applyAlignment="1">
      <alignment horizontal="justify" vertical="justify" wrapText="1"/>
    </xf>
    <xf numFmtId="3" fontId="3" fillId="0" borderId="16" xfId="0" applyNumberFormat="1" applyFont="1" applyBorder="1" applyAlignment="1">
      <alignment horizontal="center"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1"/>
  <sheetViews>
    <sheetView showGridLines="0" zoomScale="70" zoomScaleNormal="70" workbookViewId="0"/>
  </sheetViews>
  <sheetFormatPr baseColWidth="10" defaultColWidth="11.42578125" defaultRowHeight="12.75" x14ac:dyDescent="0.2"/>
  <cols>
    <col min="1" max="1" width="28.7109375" style="2" customWidth="1"/>
    <col min="2" max="2" width="13.140625" style="2" customWidth="1"/>
    <col min="3" max="3" width="11.140625" style="2" customWidth="1"/>
    <col min="4" max="4" width="12" style="2" customWidth="1"/>
    <col min="5" max="5" width="16.28515625" style="2" customWidth="1"/>
    <col min="6" max="6" width="13" style="2" customWidth="1"/>
    <col min="7" max="7" width="14.140625" style="2" customWidth="1"/>
    <col min="8" max="8" width="12.42578125" style="2" customWidth="1"/>
    <col min="9" max="9" width="13.7109375" style="2" customWidth="1"/>
    <col min="10" max="10" width="15.5703125" style="2" customWidth="1"/>
    <col min="11" max="11" width="14.5703125" style="2" customWidth="1"/>
    <col min="12" max="12" width="14.42578125" style="2" customWidth="1"/>
    <col min="13" max="13" width="14.5703125" style="2" customWidth="1"/>
    <col min="14" max="14" width="10.85546875" style="2" customWidth="1"/>
    <col min="15" max="15" width="10.140625" style="2" customWidth="1"/>
    <col min="16" max="16" width="13.5703125" style="2" customWidth="1"/>
    <col min="17" max="17" width="12.42578125" style="2" customWidth="1"/>
    <col min="18" max="18" width="12" style="2" customWidth="1"/>
    <col min="19" max="19" width="13.140625" style="2" customWidth="1"/>
    <col min="20" max="16384" width="11.42578125" style="2"/>
  </cols>
  <sheetData>
    <row r="1" spans="1:19" ht="15.75" x14ac:dyDescent="0.25">
      <c r="A1" s="148" t="s">
        <v>408</v>
      </c>
    </row>
    <row r="2" spans="1:19" ht="18" customHeight="1" x14ac:dyDescent="0.25">
      <c r="A2" s="458" t="s">
        <v>55</v>
      </c>
      <c r="B2" s="365"/>
      <c r="C2" s="365"/>
      <c r="D2" s="365"/>
      <c r="E2" s="365"/>
      <c r="F2" s="365"/>
      <c r="G2" s="365"/>
      <c r="H2" s="365"/>
      <c r="I2" s="365"/>
      <c r="J2" s="365"/>
      <c r="K2" s="365"/>
      <c r="L2" s="365"/>
      <c r="M2" s="365"/>
      <c r="N2" s="365"/>
      <c r="O2" s="365"/>
      <c r="P2" s="365"/>
      <c r="Q2" s="365"/>
      <c r="R2" s="365"/>
      <c r="S2" s="365"/>
    </row>
    <row r="4" spans="1:19" ht="15.75" x14ac:dyDescent="0.25">
      <c r="A4" s="458" t="s">
        <v>271</v>
      </c>
      <c r="B4" s="458"/>
      <c r="C4" s="458"/>
      <c r="D4" s="458"/>
      <c r="E4" s="458"/>
      <c r="F4" s="458"/>
      <c r="G4" s="458"/>
      <c r="H4" s="458"/>
      <c r="I4" s="458"/>
      <c r="J4" s="458"/>
      <c r="K4" s="458"/>
      <c r="L4" s="365"/>
      <c r="M4" s="365"/>
      <c r="N4" s="365"/>
      <c r="O4" s="365"/>
      <c r="P4" s="365"/>
      <c r="Q4" s="365"/>
      <c r="R4" s="365"/>
      <c r="S4" s="365"/>
    </row>
    <row r="5" spans="1:19" ht="13.5" thickBot="1" x14ac:dyDescent="0.25"/>
    <row r="6" spans="1:19" ht="15" customHeight="1" thickTop="1" x14ac:dyDescent="0.2">
      <c r="A6" s="137"/>
      <c r="B6" s="447" t="s">
        <v>82</v>
      </c>
      <c r="C6" s="128"/>
      <c r="D6" s="459" t="s">
        <v>84</v>
      </c>
      <c r="E6" s="447" t="s">
        <v>85</v>
      </c>
      <c r="F6" s="447" t="s">
        <v>91</v>
      </c>
      <c r="G6" s="447" t="s">
        <v>26</v>
      </c>
      <c r="H6" s="447" t="s">
        <v>120</v>
      </c>
      <c r="I6" s="447" t="s">
        <v>86</v>
      </c>
      <c r="J6" s="447" t="s">
        <v>122</v>
      </c>
      <c r="K6" s="447" t="s">
        <v>87</v>
      </c>
      <c r="L6" s="447" t="s">
        <v>118</v>
      </c>
      <c r="M6" s="447" t="s">
        <v>121</v>
      </c>
      <c r="N6" s="128"/>
      <c r="O6" s="447" t="s">
        <v>89</v>
      </c>
      <c r="P6" s="447" t="s">
        <v>112</v>
      </c>
      <c r="Q6" s="447" t="s">
        <v>90</v>
      </c>
      <c r="R6" s="447" t="s">
        <v>119</v>
      </c>
      <c r="S6" s="453" t="s">
        <v>275</v>
      </c>
    </row>
    <row r="7" spans="1:19" ht="15" customHeight="1" x14ac:dyDescent="0.2">
      <c r="A7" s="138" t="s">
        <v>27</v>
      </c>
      <c r="B7" s="455"/>
      <c r="C7" s="129" t="s">
        <v>83</v>
      </c>
      <c r="D7" s="448"/>
      <c r="E7" s="455"/>
      <c r="F7" s="455"/>
      <c r="G7" s="448"/>
      <c r="H7" s="448"/>
      <c r="I7" s="448"/>
      <c r="J7" s="448"/>
      <c r="K7" s="448"/>
      <c r="L7" s="448"/>
      <c r="M7" s="448"/>
      <c r="N7" s="130" t="s">
        <v>88</v>
      </c>
      <c r="O7" s="448"/>
      <c r="P7" s="448"/>
      <c r="Q7" s="448"/>
      <c r="R7" s="455"/>
      <c r="S7" s="454"/>
    </row>
    <row r="8" spans="1:19" ht="24" customHeight="1" x14ac:dyDescent="0.2">
      <c r="A8" s="139"/>
      <c r="B8" s="456"/>
      <c r="C8" s="131"/>
      <c r="D8" s="449"/>
      <c r="E8" s="456"/>
      <c r="F8" s="456"/>
      <c r="G8" s="449"/>
      <c r="H8" s="449"/>
      <c r="I8" s="449"/>
      <c r="J8" s="449"/>
      <c r="K8" s="449"/>
      <c r="L8" s="449"/>
      <c r="M8" s="449"/>
      <c r="N8" s="132"/>
      <c r="O8" s="449"/>
      <c r="P8" s="449"/>
      <c r="Q8" s="449"/>
      <c r="R8" s="456"/>
      <c r="S8" s="436"/>
    </row>
    <row r="9" spans="1:19" ht="18.75" customHeight="1" x14ac:dyDescent="0.25">
      <c r="A9" s="133" t="s">
        <v>33</v>
      </c>
      <c r="B9" s="18">
        <f>'Cuadro 7-A'!B10+'Cuadro 7-B'!B10</f>
        <v>1075</v>
      </c>
      <c r="C9" s="18">
        <f>'Cuadro 7-A'!C10+'Cuadro 7-B'!C10</f>
        <v>110</v>
      </c>
      <c r="D9" s="18">
        <f>'Cuadro 7-A'!D10+'Cuadro 7-B'!D10</f>
        <v>30</v>
      </c>
      <c r="E9" s="18">
        <f>'Cuadro 7-A'!E10+'Cuadro 7-B'!E10</f>
        <v>636</v>
      </c>
      <c r="F9" s="18">
        <f>'Cuadro 7-A'!F10+'Cuadro 7-B'!F10</f>
        <v>69</v>
      </c>
      <c r="G9" s="18">
        <f>'Cuadro 7-A'!G10+'Cuadro 7-B'!G10</f>
        <v>828</v>
      </c>
      <c r="H9" s="18">
        <f>'Cuadro 7-A'!H10+'Cuadro 7-B'!H10</f>
        <v>2718</v>
      </c>
      <c r="I9" s="18">
        <f>'Cuadro 7-A'!I10+'Cuadro 7-B'!I10</f>
        <v>1396</v>
      </c>
      <c r="J9" s="18">
        <f>'Cuadro 7-A'!J10+'Cuadro 7-B'!J10</f>
        <v>1277</v>
      </c>
      <c r="K9" s="18">
        <f>'Cuadro 7-A'!K10+'Cuadro 7-B'!K10</f>
        <v>34</v>
      </c>
      <c r="L9" s="18">
        <f>'Cuadro 7-A'!L10+'Cuadro 7-B'!L10</f>
        <v>740</v>
      </c>
      <c r="M9" s="18">
        <f>'Cuadro 7-A'!M10+'Cuadro 7-B'!M10</f>
        <v>46</v>
      </c>
      <c r="N9" s="18">
        <f>'Cuadro 7-A'!N10+'Cuadro 7-B'!N10</f>
        <v>179</v>
      </c>
      <c r="O9" s="18">
        <f>'Cuadro 7-A'!O10+'Cuadro 7-B'!O10</f>
        <v>283</v>
      </c>
      <c r="P9" s="18">
        <f>'Cuadro 7-A'!P10+'Cuadro 7-B'!P10</f>
        <v>505</v>
      </c>
      <c r="Q9" s="18">
        <f>'Cuadro 7-A'!Q10+'Cuadro 7-B'!Q10</f>
        <v>1224</v>
      </c>
      <c r="R9" s="18">
        <f>'Cuadro 7-A'!R10+'Cuadro 7-B'!R10</f>
        <v>0</v>
      </c>
      <c r="S9" s="18">
        <f>SUM(B9:R9)</f>
        <v>11150</v>
      </c>
    </row>
    <row r="10" spans="1:19" ht="18.75" customHeight="1" x14ac:dyDescent="0.25">
      <c r="A10" s="134" t="s">
        <v>34</v>
      </c>
      <c r="B10" s="18">
        <f>'Cuadro 7-A'!B11+'Cuadro 7-B'!B11</f>
        <v>242</v>
      </c>
      <c r="C10" s="18">
        <f>'Cuadro 7-A'!C11+'Cuadro 7-B'!C11</f>
        <v>43</v>
      </c>
      <c r="D10" s="18">
        <f>'Cuadro 7-A'!D11+'Cuadro 7-B'!D11</f>
        <v>103</v>
      </c>
      <c r="E10" s="18">
        <f>'Cuadro 7-A'!E11+'Cuadro 7-B'!E11</f>
        <v>1129</v>
      </c>
      <c r="F10" s="18">
        <f>'Cuadro 7-A'!F11+'Cuadro 7-B'!F11</f>
        <v>33</v>
      </c>
      <c r="G10" s="18">
        <f>'Cuadro 7-A'!G11+'Cuadro 7-B'!G11</f>
        <v>1817</v>
      </c>
      <c r="H10" s="18">
        <f>'Cuadro 7-A'!H11+'Cuadro 7-B'!H11</f>
        <v>6480</v>
      </c>
      <c r="I10" s="18">
        <f>'Cuadro 7-A'!I11+'Cuadro 7-B'!I11</f>
        <v>2546</v>
      </c>
      <c r="J10" s="18">
        <f>'Cuadro 7-A'!J11+'Cuadro 7-B'!J11</f>
        <v>1494</v>
      </c>
      <c r="K10" s="18">
        <f>'Cuadro 7-A'!K11+'Cuadro 7-B'!K11</f>
        <v>141</v>
      </c>
      <c r="L10" s="18">
        <f>'Cuadro 7-A'!L11+'Cuadro 7-B'!L11</f>
        <v>1873</v>
      </c>
      <c r="M10" s="18">
        <f>'Cuadro 7-A'!M11+'Cuadro 7-B'!M11</f>
        <v>11</v>
      </c>
      <c r="N10" s="18">
        <f>'Cuadro 7-A'!N11+'Cuadro 7-B'!N11</f>
        <v>773</v>
      </c>
      <c r="O10" s="18">
        <f>'Cuadro 7-A'!O11+'Cuadro 7-B'!O11</f>
        <v>3168</v>
      </c>
      <c r="P10" s="18">
        <f>'Cuadro 7-A'!P11+'Cuadro 7-B'!P11</f>
        <v>681</v>
      </c>
      <c r="Q10" s="18">
        <f>'Cuadro 7-A'!Q11+'Cuadro 7-B'!Q11</f>
        <v>2085</v>
      </c>
      <c r="R10" s="18">
        <f>'Cuadro 7-A'!R11+'Cuadro 7-B'!R11</f>
        <v>0</v>
      </c>
      <c r="S10" s="18">
        <f t="shared" ref="S10:S24" si="0">SUM(B10:R10)</f>
        <v>22619</v>
      </c>
    </row>
    <row r="11" spans="1:19" ht="18.75" customHeight="1" x14ac:dyDescent="0.25">
      <c r="A11" s="134" t="s">
        <v>35</v>
      </c>
      <c r="B11" s="18">
        <f>'Cuadro 7-A'!B12+'Cuadro 7-B'!B12</f>
        <v>249</v>
      </c>
      <c r="C11" s="18">
        <f>'Cuadro 7-A'!C12+'Cuadro 7-B'!C12</f>
        <v>65</v>
      </c>
      <c r="D11" s="27">
        <f>'Cuadro 7-A'!D12+'Cuadro 7-B'!D12</f>
        <v>5350</v>
      </c>
      <c r="E11" s="18">
        <f>'Cuadro 7-A'!E12+'Cuadro 7-B'!E12</f>
        <v>1874</v>
      </c>
      <c r="F11" s="18">
        <f>'Cuadro 7-A'!F12+'Cuadro 7-B'!F12</f>
        <v>68</v>
      </c>
      <c r="G11" s="18">
        <f>'Cuadro 7-A'!G12+'Cuadro 7-B'!G12</f>
        <v>3523</v>
      </c>
      <c r="H11" s="18">
        <f>'Cuadro 7-A'!H12+'Cuadro 7-B'!H12</f>
        <v>4897</v>
      </c>
      <c r="I11" s="18">
        <f>'Cuadro 7-A'!I12+'Cuadro 7-B'!I12</f>
        <v>4286</v>
      </c>
      <c r="J11" s="18">
        <f>'Cuadro 7-A'!J12+'Cuadro 7-B'!J12</f>
        <v>3328</v>
      </c>
      <c r="K11" s="18">
        <f>'Cuadro 7-A'!K12+'Cuadro 7-B'!K12</f>
        <v>229</v>
      </c>
      <c r="L11" s="18">
        <f>'Cuadro 7-A'!L12+'Cuadro 7-B'!L12</f>
        <v>3428</v>
      </c>
      <c r="M11" s="18">
        <f>'Cuadro 7-A'!M12+'Cuadro 7-B'!M12</f>
        <v>5</v>
      </c>
      <c r="N11" s="18">
        <f>'Cuadro 7-A'!N12+'Cuadro 7-B'!N12</f>
        <v>628</v>
      </c>
      <c r="O11" s="18">
        <f>'Cuadro 7-A'!O12+'Cuadro 7-B'!O12</f>
        <v>1254</v>
      </c>
      <c r="P11" s="18">
        <f>'Cuadro 7-A'!P12+'Cuadro 7-B'!P12</f>
        <v>1754</v>
      </c>
      <c r="Q11" s="18">
        <f>'Cuadro 7-A'!Q12+'Cuadro 7-B'!Q12</f>
        <v>3667</v>
      </c>
      <c r="R11" s="18">
        <f>'Cuadro 7-A'!R12+'Cuadro 7-B'!R12</f>
        <v>0</v>
      </c>
      <c r="S11" s="18">
        <f t="shared" si="0"/>
        <v>34605</v>
      </c>
    </row>
    <row r="12" spans="1:19" ht="18.75" customHeight="1" x14ac:dyDescent="0.25">
      <c r="A12" s="134" t="s">
        <v>36</v>
      </c>
      <c r="B12" s="18">
        <f>'Cuadro 7-A'!B13+'Cuadro 7-B'!B13</f>
        <v>1107</v>
      </c>
      <c r="C12" s="18">
        <f>'Cuadro 7-A'!C13+'Cuadro 7-B'!C13</f>
        <v>37</v>
      </c>
      <c r="D12" s="27">
        <f>'Cuadro 7-A'!D13+'Cuadro 7-B'!D13</f>
        <v>2008</v>
      </c>
      <c r="E12" s="18">
        <f>'Cuadro 7-A'!E13+'Cuadro 7-B'!E13</f>
        <v>810</v>
      </c>
      <c r="F12" s="18">
        <f>'Cuadro 7-A'!F13+'Cuadro 7-B'!F13</f>
        <v>96</v>
      </c>
      <c r="G12" s="18">
        <f>'Cuadro 7-A'!G13+'Cuadro 7-B'!G13</f>
        <v>913</v>
      </c>
      <c r="H12" s="18">
        <f>'Cuadro 7-A'!H13+'Cuadro 7-B'!H13</f>
        <v>2236</v>
      </c>
      <c r="I12" s="18">
        <f>'Cuadro 7-A'!I13+'Cuadro 7-B'!I13</f>
        <v>1611</v>
      </c>
      <c r="J12" s="18">
        <f>'Cuadro 7-A'!J13+'Cuadro 7-B'!J13</f>
        <v>964</v>
      </c>
      <c r="K12" s="18">
        <f>'Cuadro 7-A'!K13+'Cuadro 7-B'!K13</f>
        <v>46</v>
      </c>
      <c r="L12" s="18">
        <f>'Cuadro 7-A'!L13+'Cuadro 7-B'!L13</f>
        <v>1076</v>
      </c>
      <c r="M12" s="18">
        <f>'Cuadro 7-A'!M13+'Cuadro 7-B'!M13</f>
        <v>2</v>
      </c>
      <c r="N12" s="18">
        <f>'Cuadro 7-A'!N13+'Cuadro 7-B'!N13</f>
        <v>280</v>
      </c>
      <c r="O12" s="18">
        <f>'Cuadro 7-A'!O13+'Cuadro 7-B'!O13</f>
        <v>327</v>
      </c>
      <c r="P12" s="18">
        <f>'Cuadro 7-A'!P13+'Cuadro 7-B'!P13</f>
        <v>627</v>
      </c>
      <c r="Q12" s="18">
        <f>'Cuadro 7-A'!Q13+'Cuadro 7-B'!Q13</f>
        <v>1395</v>
      </c>
      <c r="R12" s="18">
        <f>'Cuadro 7-A'!R13+'Cuadro 7-B'!R13</f>
        <v>0</v>
      </c>
      <c r="S12" s="18">
        <f t="shared" si="0"/>
        <v>13535</v>
      </c>
    </row>
    <row r="13" spans="1:19" ht="18.75" customHeight="1" x14ac:dyDescent="0.25">
      <c r="A13" s="134" t="s">
        <v>37</v>
      </c>
      <c r="B13" s="18">
        <f>'Cuadro 7-A'!B14+'Cuadro 7-B'!B14</f>
        <v>4410</v>
      </c>
      <c r="C13" s="18">
        <f>'Cuadro 7-A'!C14+'Cuadro 7-B'!C14</f>
        <v>77</v>
      </c>
      <c r="D13" s="27">
        <f>'Cuadro 7-A'!D14+'Cuadro 7-B'!D14</f>
        <v>829</v>
      </c>
      <c r="E13" s="18">
        <f>'Cuadro 7-A'!E14+'Cuadro 7-B'!E14</f>
        <v>1626</v>
      </c>
      <c r="F13" s="18">
        <f>'Cuadro 7-A'!F14+'Cuadro 7-B'!F14</f>
        <v>240</v>
      </c>
      <c r="G13" s="18">
        <f>'Cuadro 7-A'!G14+'Cuadro 7-B'!G14</f>
        <v>2418</v>
      </c>
      <c r="H13" s="18">
        <f>'Cuadro 7-A'!H14+'Cuadro 7-B'!H14</f>
        <v>5540</v>
      </c>
      <c r="I13" s="18">
        <f>'Cuadro 7-A'!I14+'Cuadro 7-B'!I14</f>
        <v>3268</v>
      </c>
      <c r="J13" s="18">
        <f>'Cuadro 7-A'!J14+'Cuadro 7-B'!J14</f>
        <v>2371</v>
      </c>
      <c r="K13" s="18">
        <f>'Cuadro 7-A'!K14+'Cuadro 7-B'!K14</f>
        <v>219</v>
      </c>
      <c r="L13" s="18">
        <f>'Cuadro 7-A'!L14+'Cuadro 7-B'!L14</f>
        <v>2579</v>
      </c>
      <c r="M13" s="18">
        <f>'Cuadro 7-A'!M14+'Cuadro 7-B'!M14</f>
        <v>29</v>
      </c>
      <c r="N13" s="18">
        <f>'Cuadro 7-A'!N14+'Cuadro 7-B'!N14</f>
        <v>1100</v>
      </c>
      <c r="O13" s="18">
        <f>'Cuadro 7-A'!O14+'Cuadro 7-B'!O14</f>
        <v>1147</v>
      </c>
      <c r="P13" s="18">
        <f>'Cuadro 7-A'!P14+'Cuadro 7-B'!P14</f>
        <v>1540</v>
      </c>
      <c r="Q13" s="18">
        <f>'Cuadro 7-A'!Q14+'Cuadro 7-B'!Q14</f>
        <v>4280</v>
      </c>
      <c r="R13" s="18">
        <f>'Cuadro 7-A'!R14+'Cuadro 7-B'!R14</f>
        <v>0</v>
      </c>
      <c r="S13" s="18">
        <f t="shared" si="0"/>
        <v>31673</v>
      </c>
    </row>
    <row r="14" spans="1:19" ht="18.75" customHeight="1" x14ac:dyDescent="0.25">
      <c r="A14" s="134" t="s">
        <v>38</v>
      </c>
      <c r="B14" s="18">
        <f>'Cuadro 7-A'!B15+'Cuadro 7-B'!B15</f>
        <v>7536</v>
      </c>
      <c r="C14" s="18">
        <f>'Cuadro 7-A'!C15+'Cuadro 7-B'!C15</f>
        <v>51</v>
      </c>
      <c r="D14" s="27">
        <f>'Cuadro 7-A'!D15+'Cuadro 7-B'!D15</f>
        <v>1911</v>
      </c>
      <c r="E14" s="18">
        <f>'Cuadro 7-A'!E15+'Cuadro 7-B'!E15</f>
        <v>4136</v>
      </c>
      <c r="F14" s="18">
        <f>'Cuadro 7-A'!F15+'Cuadro 7-B'!F15</f>
        <v>325</v>
      </c>
      <c r="G14" s="18">
        <f>'Cuadro 7-A'!G15+'Cuadro 7-B'!G15</f>
        <v>6038</v>
      </c>
      <c r="H14" s="18">
        <f>'Cuadro 7-A'!H15+'Cuadro 7-B'!H15</f>
        <v>14514</v>
      </c>
      <c r="I14" s="18">
        <f>'Cuadro 7-A'!I15+'Cuadro 7-B'!I15</f>
        <v>7972</v>
      </c>
      <c r="J14" s="18">
        <f>'Cuadro 7-A'!J15+'Cuadro 7-B'!J15</f>
        <v>6203</v>
      </c>
      <c r="K14" s="18">
        <f>'Cuadro 7-A'!K15+'Cuadro 7-B'!K15</f>
        <v>988</v>
      </c>
      <c r="L14" s="18">
        <f>'Cuadro 7-A'!L15+'Cuadro 7-B'!L15</f>
        <v>7010</v>
      </c>
      <c r="M14" s="18">
        <f>'Cuadro 7-A'!M15+'Cuadro 7-B'!M15</f>
        <v>3244</v>
      </c>
      <c r="N14" s="18">
        <f>'Cuadro 7-A'!N15+'Cuadro 7-B'!N15</f>
        <v>2781</v>
      </c>
      <c r="O14" s="18">
        <f>'Cuadro 7-A'!O15+'Cuadro 7-B'!O15</f>
        <v>2688</v>
      </c>
      <c r="P14" s="18">
        <f>'Cuadro 7-A'!P15+'Cuadro 7-B'!P15</f>
        <v>5063</v>
      </c>
      <c r="Q14" s="18">
        <f>'Cuadro 7-A'!Q15+'Cuadro 7-B'!Q15</f>
        <v>16492</v>
      </c>
      <c r="R14" s="18">
        <f>'Cuadro 7-A'!R15+'Cuadro 7-B'!R15</f>
        <v>0</v>
      </c>
      <c r="S14" s="18">
        <f t="shared" si="0"/>
        <v>86952</v>
      </c>
    </row>
    <row r="15" spans="1:19" ht="18.75" customHeight="1" x14ac:dyDescent="0.25">
      <c r="A15" s="134" t="s">
        <v>117</v>
      </c>
      <c r="B15" s="18">
        <f>'Cuadro 7-A'!B16+'Cuadro 7-B'!B16</f>
        <v>17470</v>
      </c>
      <c r="C15" s="18">
        <f>'Cuadro 7-A'!C16+'Cuadro 7-B'!C16</f>
        <v>2</v>
      </c>
      <c r="D15" s="27">
        <f>'Cuadro 7-A'!D16+'Cuadro 7-B'!D16</f>
        <v>4156</v>
      </c>
      <c r="E15" s="18">
        <f>'Cuadro 7-A'!E16+'Cuadro 7-B'!E16</f>
        <v>2601</v>
      </c>
      <c r="F15" s="18">
        <f>'Cuadro 7-A'!F16+'Cuadro 7-B'!F16</f>
        <v>369</v>
      </c>
      <c r="G15" s="18">
        <f>'Cuadro 7-A'!G16+'Cuadro 7-B'!G16</f>
        <v>2872</v>
      </c>
      <c r="H15" s="18">
        <f>'Cuadro 7-A'!H16+'Cuadro 7-B'!H16</f>
        <v>7316</v>
      </c>
      <c r="I15" s="18">
        <f>'Cuadro 7-A'!I16+'Cuadro 7-B'!I16</f>
        <v>2586</v>
      </c>
      <c r="J15" s="18">
        <f>'Cuadro 7-A'!J16+'Cuadro 7-B'!J16</f>
        <v>3014</v>
      </c>
      <c r="K15" s="18">
        <f>'Cuadro 7-A'!K16+'Cuadro 7-B'!K16</f>
        <v>218</v>
      </c>
      <c r="L15" s="18">
        <f>'Cuadro 7-A'!L16+'Cuadro 7-B'!L16</f>
        <v>2486</v>
      </c>
      <c r="M15" s="18">
        <f>'Cuadro 7-A'!M16+'Cuadro 7-B'!M16</f>
        <v>27</v>
      </c>
      <c r="N15" s="18">
        <f>'Cuadro 7-A'!N16+'Cuadro 7-B'!N16</f>
        <v>1381</v>
      </c>
      <c r="O15" s="18">
        <f>'Cuadro 7-A'!O16+'Cuadro 7-B'!O16</f>
        <v>1465</v>
      </c>
      <c r="P15" s="18">
        <f>'Cuadro 7-A'!P16+'Cuadro 7-B'!P16</f>
        <v>1934</v>
      </c>
      <c r="Q15" s="18">
        <f>'Cuadro 7-A'!Q16+'Cuadro 7-B'!Q16</f>
        <v>7182</v>
      </c>
      <c r="R15" s="18">
        <f>'Cuadro 7-A'!R16+'Cuadro 7-B'!R16</f>
        <v>0</v>
      </c>
      <c r="S15" s="18">
        <f t="shared" si="0"/>
        <v>55079</v>
      </c>
    </row>
    <row r="16" spans="1:19" ht="18.75" customHeight="1" x14ac:dyDescent="0.25">
      <c r="A16" s="134" t="s">
        <v>40</v>
      </c>
      <c r="B16" s="18">
        <f>'Cuadro 7-A'!B17+'Cuadro 7-B'!B17</f>
        <v>11883</v>
      </c>
      <c r="C16" s="18">
        <f>'Cuadro 7-A'!C17+'Cuadro 7-B'!C17</f>
        <v>29</v>
      </c>
      <c r="D16" s="18">
        <f>'Cuadro 7-A'!D17+'Cuadro 7-B'!D17</f>
        <v>81</v>
      </c>
      <c r="E16" s="18">
        <f>'Cuadro 7-A'!E17+'Cuadro 7-B'!E17</f>
        <v>3064</v>
      </c>
      <c r="F16" s="18">
        <f>'Cuadro 7-A'!F17+'Cuadro 7-B'!F17</f>
        <v>454</v>
      </c>
      <c r="G16" s="18">
        <f>'Cuadro 7-A'!G17+'Cuadro 7-B'!G17</f>
        <v>3808</v>
      </c>
      <c r="H16" s="18">
        <f>'Cuadro 7-A'!H17+'Cuadro 7-B'!H17</f>
        <v>8027</v>
      </c>
      <c r="I16" s="18">
        <f>'Cuadro 7-A'!I17+'Cuadro 7-B'!I17</f>
        <v>2767</v>
      </c>
      <c r="J16" s="18">
        <f>'Cuadro 7-A'!J17+'Cuadro 7-B'!J17</f>
        <v>4301</v>
      </c>
      <c r="K16" s="18">
        <f>'Cuadro 7-A'!K17+'Cuadro 7-B'!K17</f>
        <v>319</v>
      </c>
      <c r="L16" s="18">
        <f>'Cuadro 7-A'!L17+'Cuadro 7-B'!L17</f>
        <v>3612</v>
      </c>
      <c r="M16" s="18">
        <f>'Cuadro 7-A'!M17+'Cuadro 7-B'!M17</f>
        <v>50</v>
      </c>
      <c r="N16" s="18">
        <f>'Cuadro 7-A'!N17+'Cuadro 7-B'!N17</f>
        <v>1091</v>
      </c>
      <c r="O16" s="18">
        <f>'Cuadro 7-A'!O17+'Cuadro 7-B'!O17</f>
        <v>10275</v>
      </c>
      <c r="P16" s="18">
        <f>'Cuadro 7-A'!P17+'Cuadro 7-B'!P17</f>
        <v>2405</v>
      </c>
      <c r="Q16" s="18">
        <f>'Cuadro 7-A'!Q17+'Cuadro 7-B'!Q17</f>
        <v>7495</v>
      </c>
      <c r="R16" s="18">
        <f>'Cuadro 7-A'!R17+'Cuadro 7-B'!R17</f>
        <v>0</v>
      </c>
      <c r="S16" s="18">
        <f t="shared" si="0"/>
        <v>59661</v>
      </c>
    </row>
    <row r="17" spans="1:19" ht="18.75" customHeight="1" x14ac:dyDescent="0.25">
      <c r="A17" s="134" t="s">
        <v>401</v>
      </c>
      <c r="B17" s="18">
        <f>'Cuadro 7-A'!B18+'Cuadro 7-B'!B18</f>
        <v>4145</v>
      </c>
      <c r="C17" s="18">
        <f>'Cuadro 7-A'!C18+'Cuadro 7-B'!C18</f>
        <v>0</v>
      </c>
      <c r="D17" s="18">
        <f>'Cuadro 7-A'!D18+'Cuadro 7-B'!D18</f>
        <v>39</v>
      </c>
      <c r="E17" s="18">
        <f>'Cuadro 7-A'!E18+'Cuadro 7-B'!E18</f>
        <v>1220</v>
      </c>
      <c r="F17" s="18">
        <f>'Cuadro 7-A'!F18+'Cuadro 7-B'!F18</f>
        <v>289</v>
      </c>
      <c r="G17" s="18">
        <f>'Cuadro 7-A'!G18+'Cuadro 7-B'!G18</f>
        <v>1317</v>
      </c>
      <c r="H17" s="18">
        <f>'Cuadro 7-A'!H18+'Cuadro 7-B'!H18</f>
        <v>4050</v>
      </c>
      <c r="I17" s="18">
        <f>'Cuadro 7-A'!I18+'Cuadro 7-B'!I18</f>
        <v>1259</v>
      </c>
      <c r="J17" s="18">
        <f>'Cuadro 7-A'!J18+'Cuadro 7-B'!J18</f>
        <v>1983</v>
      </c>
      <c r="K17" s="18">
        <f>'Cuadro 7-A'!K18+'Cuadro 7-B'!K18</f>
        <v>155</v>
      </c>
      <c r="L17" s="18">
        <f>'Cuadro 7-A'!L18+'Cuadro 7-B'!L18</f>
        <v>1107</v>
      </c>
      <c r="M17" s="18">
        <f>'Cuadro 7-A'!M18+'Cuadro 7-B'!M18</f>
        <v>10</v>
      </c>
      <c r="N17" s="18">
        <f>'Cuadro 7-A'!N18+'Cuadro 7-B'!N18</f>
        <v>320</v>
      </c>
      <c r="O17" s="18">
        <f>'Cuadro 7-A'!O18+'Cuadro 7-B'!O18</f>
        <v>523</v>
      </c>
      <c r="P17" s="18">
        <f>'Cuadro 7-A'!P18+'Cuadro 7-B'!P18</f>
        <v>1790</v>
      </c>
      <c r="Q17" s="18">
        <f>'Cuadro 7-A'!Q18+'Cuadro 7-B'!Q18</f>
        <v>2967</v>
      </c>
      <c r="R17" s="18">
        <f>'Cuadro 7-A'!R18+'Cuadro 7-B'!R18</f>
        <v>0</v>
      </c>
      <c r="S17" s="18">
        <f t="shared" si="0"/>
        <v>21174</v>
      </c>
    </row>
    <row r="18" spans="1:19" ht="18.75" customHeight="1" x14ac:dyDescent="0.25">
      <c r="A18" s="134" t="s">
        <v>41</v>
      </c>
      <c r="B18" s="18">
        <f>'Cuadro 7-A'!B19+'Cuadro 7-B'!B19</f>
        <v>4522</v>
      </c>
      <c r="C18" s="18">
        <f>'Cuadro 7-A'!C19+'Cuadro 7-B'!C19</f>
        <v>419</v>
      </c>
      <c r="D18" s="18">
        <f>'Cuadro 7-A'!D19+'Cuadro 7-B'!D19</f>
        <v>285</v>
      </c>
      <c r="E18" s="18">
        <f>'Cuadro 7-A'!E19+'Cuadro 7-B'!E19</f>
        <v>3788</v>
      </c>
      <c r="F18" s="18">
        <f>'Cuadro 7-A'!F19+'Cuadro 7-B'!F19</f>
        <v>238</v>
      </c>
      <c r="G18" s="18">
        <f>'Cuadro 7-A'!G19+'Cuadro 7-B'!G19</f>
        <v>4914</v>
      </c>
      <c r="H18" s="18">
        <f>'Cuadro 7-A'!H19+'Cuadro 7-B'!H19</f>
        <v>10687</v>
      </c>
      <c r="I18" s="18">
        <f>'Cuadro 7-A'!I19+'Cuadro 7-B'!I19</f>
        <v>4097</v>
      </c>
      <c r="J18" s="18">
        <f>'Cuadro 7-A'!J19+'Cuadro 7-B'!J19</f>
        <v>5862</v>
      </c>
      <c r="K18" s="18">
        <f>'Cuadro 7-A'!K19+'Cuadro 7-B'!K19</f>
        <v>463</v>
      </c>
      <c r="L18" s="18">
        <f>'Cuadro 7-A'!L19+'Cuadro 7-B'!L19</f>
        <v>5353</v>
      </c>
      <c r="M18" s="18">
        <f>'Cuadro 7-A'!M19+'Cuadro 7-B'!M19</f>
        <v>14935</v>
      </c>
      <c r="N18" s="18">
        <f>'Cuadro 7-A'!N19+'Cuadro 7-B'!N19</f>
        <v>1896</v>
      </c>
      <c r="O18" s="18">
        <f>'Cuadro 7-A'!O19+'Cuadro 7-B'!O19</f>
        <v>2239</v>
      </c>
      <c r="P18" s="18">
        <f>'Cuadro 7-A'!P19+'Cuadro 7-B'!P19</f>
        <v>2846</v>
      </c>
      <c r="Q18" s="18">
        <f>'Cuadro 7-A'!Q19+'Cuadro 7-B'!Q19</f>
        <v>9364</v>
      </c>
      <c r="R18" s="18">
        <f>'Cuadro 7-A'!R19+'Cuadro 7-B'!R19</f>
        <v>1</v>
      </c>
      <c r="S18" s="18">
        <f t="shared" si="0"/>
        <v>71909</v>
      </c>
    </row>
    <row r="19" spans="1:19" ht="18.75" customHeight="1" x14ac:dyDescent="0.25">
      <c r="A19" s="134" t="s">
        <v>42</v>
      </c>
      <c r="B19" s="18">
        <f>'Cuadro 7-A'!B20+'Cuadro 7-B'!B20</f>
        <v>5184</v>
      </c>
      <c r="C19" s="18">
        <f>'Cuadro 7-A'!C20+'Cuadro 7-B'!C20</f>
        <v>27</v>
      </c>
      <c r="D19" s="18">
        <f>'Cuadro 7-A'!D20+'Cuadro 7-B'!D20</f>
        <v>54</v>
      </c>
      <c r="E19" s="18">
        <f>'Cuadro 7-A'!E20+'Cuadro 7-B'!E20</f>
        <v>2565</v>
      </c>
      <c r="F19" s="18">
        <f>'Cuadro 7-A'!F20+'Cuadro 7-B'!F20</f>
        <v>335</v>
      </c>
      <c r="G19" s="18">
        <f>'Cuadro 7-A'!G20+'Cuadro 7-B'!G20</f>
        <v>4246</v>
      </c>
      <c r="H19" s="18">
        <f>'Cuadro 7-A'!H20+'Cuadro 7-B'!H20</f>
        <v>7096</v>
      </c>
      <c r="I19" s="18">
        <f>'Cuadro 7-A'!I20+'Cuadro 7-B'!I20</f>
        <v>3234</v>
      </c>
      <c r="J19" s="18">
        <f>'Cuadro 7-A'!J20+'Cuadro 7-B'!J20</f>
        <v>3070</v>
      </c>
      <c r="K19" s="18">
        <f>'Cuadro 7-A'!K20+'Cuadro 7-B'!K20</f>
        <v>254</v>
      </c>
      <c r="L19" s="18">
        <f>'Cuadro 7-A'!L20+'Cuadro 7-B'!L20</f>
        <v>3366</v>
      </c>
      <c r="M19" s="18">
        <f>'Cuadro 7-A'!M20+'Cuadro 7-B'!M20</f>
        <v>5</v>
      </c>
      <c r="N19" s="18">
        <f>'Cuadro 7-A'!N20+'Cuadro 7-B'!N20</f>
        <v>2211</v>
      </c>
      <c r="O19" s="18">
        <f>'Cuadro 7-A'!O20+'Cuadro 7-B'!O20</f>
        <v>11592</v>
      </c>
      <c r="P19" s="18">
        <f>'Cuadro 7-A'!P20+'Cuadro 7-B'!P20</f>
        <v>1445</v>
      </c>
      <c r="Q19" s="18">
        <f>'Cuadro 7-A'!Q20+'Cuadro 7-B'!Q20</f>
        <v>6015</v>
      </c>
      <c r="R19" s="18">
        <f>'Cuadro 7-A'!R20+'Cuadro 7-B'!R20</f>
        <v>0</v>
      </c>
      <c r="S19" s="18">
        <f t="shared" si="0"/>
        <v>50699</v>
      </c>
    </row>
    <row r="20" spans="1:19" ht="18.75" customHeight="1" x14ac:dyDescent="0.25">
      <c r="A20" s="134" t="s">
        <v>43</v>
      </c>
      <c r="B20" s="18">
        <f>'Cuadro 7-A'!B21+'Cuadro 7-B'!B21</f>
        <v>1864</v>
      </c>
      <c r="C20" s="18">
        <f>'Cuadro 7-A'!C21+'Cuadro 7-B'!C21</f>
        <v>32</v>
      </c>
      <c r="D20" s="18">
        <f>'Cuadro 7-A'!D21+'Cuadro 7-B'!D21</f>
        <v>46</v>
      </c>
      <c r="E20" s="18">
        <f>'Cuadro 7-A'!E21+'Cuadro 7-B'!E21</f>
        <v>1286</v>
      </c>
      <c r="F20" s="18">
        <f>'Cuadro 7-A'!F21+'Cuadro 7-B'!F21</f>
        <v>174</v>
      </c>
      <c r="G20" s="18">
        <f>'Cuadro 7-A'!G21+'Cuadro 7-B'!G21</f>
        <v>1790</v>
      </c>
      <c r="H20" s="18">
        <f>'Cuadro 7-A'!H21+'Cuadro 7-B'!H21</f>
        <v>2804</v>
      </c>
      <c r="I20" s="18">
        <f>'Cuadro 7-A'!I21+'Cuadro 7-B'!I21</f>
        <v>1428</v>
      </c>
      <c r="J20" s="18">
        <f>'Cuadro 7-A'!J21+'Cuadro 7-B'!J21</f>
        <v>1457</v>
      </c>
      <c r="K20" s="18">
        <f>'Cuadro 7-A'!K21+'Cuadro 7-B'!K21</f>
        <v>108</v>
      </c>
      <c r="L20" s="18">
        <f>'Cuadro 7-A'!L21+'Cuadro 7-B'!L21</f>
        <v>1013</v>
      </c>
      <c r="M20" s="18">
        <f>'Cuadro 7-A'!M21+'Cuadro 7-B'!M21</f>
        <v>0</v>
      </c>
      <c r="N20" s="18">
        <f>'Cuadro 7-A'!N21+'Cuadro 7-B'!N21</f>
        <v>758</v>
      </c>
      <c r="O20" s="18">
        <f>'Cuadro 7-A'!O21+'Cuadro 7-B'!O21</f>
        <v>4358</v>
      </c>
      <c r="P20" s="18">
        <f>'Cuadro 7-A'!P21+'Cuadro 7-B'!P21</f>
        <v>729</v>
      </c>
      <c r="Q20" s="18">
        <f>'Cuadro 7-A'!Q21+'Cuadro 7-B'!Q21</f>
        <v>2405</v>
      </c>
      <c r="R20" s="18">
        <f>'Cuadro 7-A'!R21+'Cuadro 7-B'!R21</f>
        <v>0</v>
      </c>
      <c r="S20" s="18">
        <f t="shared" si="0"/>
        <v>20252</v>
      </c>
    </row>
    <row r="21" spans="1:19" ht="18.75" customHeight="1" x14ac:dyDescent="0.25">
      <c r="A21" s="135" t="s">
        <v>44</v>
      </c>
      <c r="B21" s="18">
        <f>'Cuadro 7-A'!B22+'Cuadro 7-B'!B22</f>
        <v>3402</v>
      </c>
      <c r="C21" s="18">
        <f>'Cuadro 7-A'!C22+'Cuadro 7-B'!C22</f>
        <v>975</v>
      </c>
      <c r="D21" s="18">
        <f>'Cuadro 7-A'!D22+'Cuadro 7-B'!D22</f>
        <v>61</v>
      </c>
      <c r="E21" s="18">
        <f>'Cuadro 7-A'!E22+'Cuadro 7-B'!E22</f>
        <v>2513</v>
      </c>
      <c r="F21" s="18">
        <f>'Cuadro 7-A'!F22+'Cuadro 7-B'!F22</f>
        <v>312</v>
      </c>
      <c r="G21" s="18">
        <f>'Cuadro 7-A'!G22+'Cuadro 7-B'!G22</f>
        <v>4602</v>
      </c>
      <c r="H21" s="18">
        <f>'Cuadro 7-A'!H22+'Cuadro 7-B'!H22</f>
        <v>6803</v>
      </c>
      <c r="I21" s="18">
        <f>'Cuadro 7-A'!I22+'Cuadro 7-B'!I22</f>
        <v>3178</v>
      </c>
      <c r="J21" s="18">
        <f>'Cuadro 7-A'!J22+'Cuadro 7-B'!J22</f>
        <v>3792</v>
      </c>
      <c r="K21" s="18">
        <f>'Cuadro 7-A'!K22+'Cuadro 7-B'!K22</f>
        <v>331</v>
      </c>
      <c r="L21" s="18">
        <f>'Cuadro 7-A'!L22+'Cuadro 7-B'!L22</f>
        <v>3103</v>
      </c>
      <c r="M21" s="18">
        <f>'Cuadro 7-A'!M22+'Cuadro 7-B'!M22</f>
        <v>17</v>
      </c>
      <c r="N21" s="18">
        <f>'Cuadro 7-A'!N22+'Cuadro 7-B'!N22</f>
        <v>1348</v>
      </c>
      <c r="O21" s="18">
        <f>'Cuadro 7-A'!O22+'Cuadro 7-B'!O22</f>
        <v>5799</v>
      </c>
      <c r="P21" s="18">
        <f>'Cuadro 7-A'!P22+'Cuadro 7-B'!P22</f>
        <v>1645</v>
      </c>
      <c r="Q21" s="18">
        <f>'Cuadro 7-A'!Q22+'Cuadro 7-B'!Q22</f>
        <v>5467</v>
      </c>
      <c r="R21" s="18">
        <f>'Cuadro 7-A'!R22+'Cuadro 7-B'!R22</f>
        <v>0</v>
      </c>
      <c r="S21" s="18">
        <f t="shared" si="0"/>
        <v>43348</v>
      </c>
    </row>
    <row r="22" spans="1:19" ht="18.75" customHeight="1" x14ac:dyDescent="0.25">
      <c r="A22" s="135" t="s">
        <v>45</v>
      </c>
      <c r="B22" s="18">
        <f>'Cuadro 7-A'!B23+'Cuadro 7-B'!B23</f>
        <v>435</v>
      </c>
      <c r="C22" s="18">
        <f>'Cuadro 7-A'!C23+'Cuadro 7-B'!C23</f>
        <v>256</v>
      </c>
      <c r="D22" s="18">
        <f>'Cuadro 7-A'!D23+'Cuadro 7-B'!D23</f>
        <v>10</v>
      </c>
      <c r="E22" s="18">
        <f>'Cuadro 7-A'!E23+'Cuadro 7-B'!E23</f>
        <v>231</v>
      </c>
      <c r="F22" s="18">
        <f>'Cuadro 7-A'!F23+'Cuadro 7-B'!F23</f>
        <v>60</v>
      </c>
      <c r="G22" s="18">
        <f>'Cuadro 7-A'!G23+'Cuadro 7-B'!G23</f>
        <v>643</v>
      </c>
      <c r="H22" s="18">
        <f>'Cuadro 7-A'!H23+'Cuadro 7-B'!H23</f>
        <v>1268</v>
      </c>
      <c r="I22" s="18">
        <f>'Cuadro 7-A'!I23+'Cuadro 7-B'!I23</f>
        <v>798</v>
      </c>
      <c r="J22" s="18">
        <f>'Cuadro 7-A'!J23+'Cuadro 7-B'!J23</f>
        <v>643</v>
      </c>
      <c r="K22" s="18">
        <f>'Cuadro 7-A'!K23+'Cuadro 7-B'!K23</f>
        <v>19</v>
      </c>
      <c r="L22" s="18">
        <f>'Cuadro 7-A'!L23+'Cuadro 7-B'!L23</f>
        <v>363</v>
      </c>
      <c r="M22" s="18">
        <f>'Cuadro 7-A'!M23+'Cuadro 7-B'!M23</f>
        <v>3</v>
      </c>
      <c r="N22" s="18">
        <f>'Cuadro 7-A'!N23+'Cuadro 7-B'!N23</f>
        <v>85</v>
      </c>
      <c r="O22" s="18">
        <f>'Cuadro 7-A'!O23+'Cuadro 7-B'!O23</f>
        <v>128</v>
      </c>
      <c r="P22" s="18">
        <f>'Cuadro 7-A'!P23+'Cuadro 7-B'!P23</f>
        <v>191</v>
      </c>
      <c r="Q22" s="18">
        <f>'Cuadro 7-A'!Q23+'Cuadro 7-B'!Q23</f>
        <v>649</v>
      </c>
      <c r="R22" s="18">
        <f>'Cuadro 7-A'!R23+'Cuadro 7-B'!R23</f>
        <v>0</v>
      </c>
      <c r="S22" s="18">
        <f t="shared" si="0"/>
        <v>5782</v>
      </c>
    </row>
    <row r="23" spans="1:19" ht="18.75" customHeight="1" x14ac:dyDescent="0.25">
      <c r="A23" s="134" t="s">
        <v>46</v>
      </c>
      <c r="B23" s="18">
        <f>'Cuadro 7-A'!B24+'Cuadro 7-B'!B24</f>
        <v>408</v>
      </c>
      <c r="C23" s="18">
        <f>'Cuadro 7-A'!C24+'Cuadro 7-B'!C24</f>
        <v>309</v>
      </c>
      <c r="D23" s="18">
        <f>'Cuadro 7-A'!D24+'Cuadro 7-B'!D24</f>
        <v>14</v>
      </c>
      <c r="E23" s="18">
        <f>'Cuadro 7-A'!E24+'Cuadro 7-B'!E24</f>
        <v>559</v>
      </c>
      <c r="F23" s="18">
        <f>'Cuadro 7-A'!F24+'Cuadro 7-B'!F24</f>
        <v>7</v>
      </c>
      <c r="G23" s="18">
        <f>'Cuadro 7-A'!G24+'Cuadro 7-B'!G24</f>
        <v>1188</v>
      </c>
      <c r="H23" s="18">
        <f>'Cuadro 7-A'!H24+'Cuadro 7-B'!H24</f>
        <v>1953</v>
      </c>
      <c r="I23" s="18">
        <f>'Cuadro 7-A'!I24+'Cuadro 7-B'!I24</f>
        <v>1589</v>
      </c>
      <c r="J23" s="18">
        <f>'Cuadro 7-A'!J24+'Cuadro 7-B'!J24</f>
        <v>1129</v>
      </c>
      <c r="K23" s="18">
        <f>'Cuadro 7-A'!K24+'Cuadro 7-B'!K24</f>
        <v>169</v>
      </c>
      <c r="L23" s="18">
        <f>'Cuadro 7-A'!L24+'Cuadro 7-B'!L24</f>
        <v>811</v>
      </c>
      <c r="M23" s="18">
        <f>'Cuadro 7-A'!M24+'Cuadro 7-B'!M24</f>
        <v>23</v>
      </c>
      <c r="N23" s="18">
        <f>'Cuadro 7-A'!N24+'Cuadro 7-B'!N24</f>
        <v>182</v>
      </c>
      <c r="O23" s="18">
        <f>'Cuadro 7-A'!O24+'Cuadro 7-B'!O24</f>
        <v>269</v>
      </c>
      <c r="P23" s="18">
        <f>'Cuadro 7-A'!P24+'Cuadro 7-B'!P24</f>
        <v>414</v>
      </c>
      <c r="Q23" s="18">
        <f>'Cuadro 7-A'!Q24+'Cuadro 7-B'!Q24</f>
        <v>1206</v>
      </c>
      <c r="R23" s="18">
        <f>'Cuadro 7-A'!R24+'Cuadro 7-B'!R24</f>
        <v>0</v>
      </c>
      <c r="S23" s="18">
        <f t="shared" si="0"/>
        <v>10230</v>
      </c>
    </row>
    <row r="24" spans="1:19" ht="18.75" customHeight="1" x14ac:dyDescent="0.25">
      <c r="A24" s="134" t="s">
        <v>47</v>
      </c>
      <c r="B24" s="18">
        <f>'Cuadro 7-A'!B25+'Cuadro 7-B'!B25</f>
        <v>14044</v>
      </c>
      <c r="C24" s="18">
        <f>'Cuadro 7-A'!C25+'Cuadro 7-B'!C25</f>
        <v>76</v>
      </c>
      <c r="D24" s="18">
        <f>'Cuadro 7-A'!D25+'Cuadro 7-B'!D25</f>
        <v>401</v>
      </c>
      <c r="E24" s="18">
        <f>'Cuadro 7-A'!E25+'Cuadro 7-B'!E25</f>
        <v>19488</v>
      </c>
      <c r="F24" s="18">
        <f>'Cuadro 7-A'!F25+'Cuadro 7-B'!F25</f>
        <v>562</v>
      </c>
      <c r="G24" s="18">
        <f>'Cuadro 7-A'!G25+'Cuadro 7-B'!G25</f>
        <v>21160</v>
      </c>
      <c r="H24" s="18">
        <f>'Cuadro 7-A'!H25+'Cuadro 7-B'!H25</f>
        <v>62094</v>
      </c>
      <c r="I24" s="18">
        <f>'Cuadro 7-A'!I25+'Cuadro 7-B'!I25</f>
        <v>18315</v>
      </c>
      <c r="J24" s="18">
        <f>'Cuadro 7-A'!J25+'Cuadro 7-B'!J25</f>
        <v>17168</v>
      </c>
      <c r="K24" s="18">
        <f>'Cuadro 7-A'!K25+'Cuadro 7-B'!K25</f>
        <v>10099</v>
      </c>
      <c r="L24" s="18">
        <f>'Cuadro 7-A'!L25+'Cuadro 7-B'!L25</f>
        <v>40204</v>
      </c>
      <c r="M24" s="18">
        <f>'Cuadro 7-A'!M25+'Cuadro 7-B'!M25</f>
        <v>8486</v>
      </c>
      <c r="N24" s="18">
        <f>'Cuadro 7-A'!N25+'Cuadro 7-B'!N25</f>
        <v>16741</v>
      </c>
      <c r="O24" s="18">
        <f>'Cuadro 7-A'!O25+'Cuadro 7-B'!O25</f>
        <v>33300</v>
      </c>
      <c r="P24" s="18">
        <f>'Cuadro 7-A'!P25+'Cuadro 7-B'!P25</f>
        <v>16745</v>
      </c>
      <c r="Q24" s="18">
        <f>'Cuadro 7-A'!Q25+'Cuadro 7-B'!Q25</f>
        <v>107502</v>
      </c>
      <c r="R24" s="18">
        <f>'Cuadro 7-A'!R25+'Cuadro 7-B'!R25</f>
        <v>5</v>
      </c>
      <c r="S24" s="18">
        <f t="shared" si="0"/>
        <v>386390</v>
      </c>
    </row>
    <row r="25" spans="1:19" ht="19.5" customHeight="1" thickBot="1" x14ac:dyDescent="0.3">
      <c r="A25" s="80" t="s">
        <v>0</v>
      </c>
      <c r="B25" s="318">
        <f>SUM(B9:B24)</f>
        <v>77976</v>
      </c>
      <c r="C25" s="318">
        <f t="shared" ref="C25:S25" si="1">SUM(C9:C24)</f>
        <v>2508</v>
      </c>
      <c r="D25" s="318">
        <f t="shared" si="1"/>
        <v>15378</v>
      </c>
      <c r="E25" s="318">
        <f t="shared" si="1"/>
        <v>47526</v>
      </c>
      <c r="F25" s="318">
        <f t="shared" si="1"/>
        <v>3631</v>
      </c>
      <c r="G25" s="318">
        <f t="shared" si="1"/>
        <v>62077</v>
      </c>
      <c r="H25" s="318">
        <f t="shared" si="1"/>
        <v>148483</v>
      </c>
      <c r="I25" s="318">
        <f t="shared" si="1"/>
        <v>60330</v>
      </c>
      <c r="J25" s="318">
        <f t="shared" si="1"/>
        <v>58056</v>
      </c>
      <c r="K25" s="318">
        <f t="shared" si="1"/>
        <v>13792</v>
      </c>
      <c r="L25" s="318">
        <f t="shared" si="1"/>
        <v>78124</v>
      </c>
      <c r="M25" s="318">
        <f t="shared" si="1"/>
        <v>26893</v>
      </c>
      <c r="N25" s="318">
        <f t="shared" si="1"/>
        <v>31754</v>
      </c>
      <c r="O25" s="318">
        <f t="shared" si="1"/>
        <v>78815</v>
      </c>
      <c r="P25" s="318">
        <f t="shared" si="1"/>
        <v>40314</v>
      </c>
      <c r="Q25" s="318">
        <f t="shared" si="1"/>
        <v>179395</v>
      </c>
      <c r="R25" s="318">
        <f t="shared" si="1"/>
        <v>6</v>
      </c>
      <c r="S25" s="318">
        <f t="shared" si="1"/>
        <v>925058</v>
      </c>
    </row>
    <row r="26" spans="1:19" ht="14.25" customHeight="1" thickTop="1" x14ac:dyDescent="0.2">
      <c r="A26" s="141" t="s">
        <v>228</v>
      </c>
    </row>
    <row r="27" spans="1:19" x14ac:dyDescent="0.2">
      <c r="A27" s="47" t="s">
        <v>335</v>
      </c>
    </row>
    <row r="28" spans="1:19" ht="15.75" customHeight="1" x14ac:dyDescent="0.2">
      <c r="A28" s="15"/>
    </row>
    <row r="30" spans="1:19" x14ac:dyDescent="0.2">
      <c r="A30" s="47"/>
    </row>
    <row r="31" spans="1:19" ht="15.75" x14ac:dyDescent="0.25">
      <c r="A31" s="48"/>
    </row>
  </sheetData>
  <mergeCells count="18">
    <mergeCell ref="P6:P8"/>
    <mergeCell ref="Q6:Q8"/>
    <mergeCell ref="A2:S2"/>
    <mergeCell ref="B6:B8"/>
    <mergeCell ref="D6:D8"/>
    <mergeCell ref="E6:E8"/>
    <mergeCell ref="H6:H8"/>
    <mergeCell ref="I6:I8"/>
    <mergeCell ref="F6:F8"/>
    <mergeCell ref="G6:G8"/>
    <mergeCell ref="J6:J8"/>
    <mergeCell ref="K6:K8"/>
    <mergeCell ref="A4:S4"/>
    <mergeCell ref="R6:R8"/>
    <mergeCell ref="L6:L8"/>
    <mergeCell ref="S6:S8"/>
    <mergeCell ref="M6:M8"/>
    <mergeCell ref="O6:O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80" zoomScaleNormal="80" workbookViewId="0"/>
  </sheetViews>
  <sheetFormatPr baseColWidth="10" defaultColWidth="11.42578125" defaultRowHeight="12.75" x14ac:dyDescent="0.2"/>
  <cols>
    <col min="1" max="1" width="31.140625" style="2" customWidth="1"/>
    <col min="2" max="2" width="13" style="2" customWidth="1"/>
    <col min="3" max="3" width="12.85546875" style="2" customWidth="1"/>
    <col min="4" max="4" width="11.7109375" style="2" customWidth="1"/>
    <col min="5" max="5" width="16.28515625" style="2" customWidth="1"/>
    <col min="6" max="6" width="13" style="2" customWidth="1"/>
    <col min="7" max="7" width="14.140625" style="2" customWidth="1"/>
    <col min="8" max="8" width="12.42578125" style="2" customWidth="1"/>
    <col min="9" max="9" width="13.7109375" style="2" customWidth="1"/>
    <col min="10" max="10" width="15.5703125" style="2" customWidth="1"/>
    <col min="11" max="11" width="14.5703125" style="2" customWidth="1"/>
    <col min="12" max="12" width="14.42578125" style="2" customWidth="1"/>
    <col min="13" max="13" width="14.5703125" style="2" customWidth="1"/>
    <col min="14" max="14" width="10.85546875" style="2" customWidth="1"/>
    <col min="15" max="15" width="11.140625" style="2" customWidth="1"/>
    <col min="16" max="16" width="13.5703125" style="2" customWidth="1"/>
    <col min="17" max="17" width="12.140625" style="2" customWidth="1"/>
    <col min="18" max="18" width="12.42578125" style="2" customWidth="1"/>
    <col min="19" max="19" width="13.140625" style="2" customWidth="1"/>
    <col min="20" max="16384" width="11.42578125" style="2"/>
  </cols>
  <sheetData>
    <row r="1" spans="1:19" ht="15.75" x14ac:dyDescent="0.25">
      <c r="A1" s="148" t="s">
        <v>408</v>
      </c>
    </row>
    <row r="2" spans="1:19" ht="18" customHeight="1" x14ac:dyDescent="0.25">
      <c r="A2" s="458" t="s">
        <v>57</v>
      </c>
      <c r="B2" s="365"/>
      <c r="C2" s="365"/>
      <c r="D2" s="365"/>
      <c r="E2" s="365"/>
      <c r="F2" s="365"/>
      <c r="G2" s="365"/>
      <c r="H2" s="365"/>
      <c r="I2" s="365"/>
      <c r="J2" s="365"/>
      <c r="K2" s="365"/>
      <c r="L2" s="365"/>
      <c r="M2" s="365"/>
      <c r="N2" s="365"/>
      <c r="O2" s="365"/>
      <c r="P2" s="365"/>
      <c r="Q2" s="365"/>
      <c r="R2" s="365"/>
      <c r="S2" s="365"/>
    </row>
    <row r="3" spans="1:19" ht="15.75" x14ac:dyDescent="0.25">
      <c r="A3" s="11"/>
      <c r="B3" s="12"/>
      <c r="C3" s="12"/>
      <c r="D3" s="12"/>
      <c r="E3" s="12"/>
      <c r="F3" s="12"/>
      <c r="G3" s="12"/>
      <c r="H3" s="12"/>
      <c r="I3" s="12"/>
      <c r="J3" s="12"/>
      <c r="K3" s="12"/>
    </row>
    <row r="4" spans="1:19" ht="15.75" customHeight="1" x14ac:dyDescent="0.25">
      <c r="A4" s="458" t="s">
        <v>272</v>
      </c>
      <c r="B4" s="458"/>
      <c r="C4" s="458"/>
      <c r="D4" s="458"/>
      <c r="E4" s="458"/>
      <c r="F4" s="458"/>
      <c r="G4" s="458"/>
      <c r="H4" s="458"/>
      <c r="I4" s="458"/>
      <c r="J4" s="458"/>
      <c r="K4" s="458"/>
      <c r="L4" s="365"/>
      <c r="M4" s="365"/>
      <c r="N4" s="365"/>
      <c r="O4" s="365"/>
      <c r="P4" s="365"/>
      <c r="Q4" s="365"/>
      <c r="R4" s="365"/>
      <c r="S4" s="365"/>
    </row>
    <row r="5" spans="1:19" ht="15.75" customHeight="1" x14ac:dyDescent="0.2">
      <c r="A5" s="460" t="s">
        <v>349</v>
      </c>
      <c r="B5" s="461"/>
      <c r="C5" s="461"/>
      <c r="D5" s="461"/>
      <c r="E5" s="461"/>
      <c r="F5" s="461"/>
      <c r="G5" s="461"/>
      <c r="H5" s="461"/>
      <c r="I5" s="461"/>
      <c r="J5" s="461"/>
      <c r="K5" s="461"/>
      <c r="L5" s="461"/>
      <c r="M5" s="461"/>
      <c r="N5" s="461"/>
      <c r="O5" s="461"/>
      <c r="P5" s="461"/>
      <c r="Q5" s="461"/>
      <c r="R5" s="461"/>
      <c r="S5" s="461"/>
    </row>
    <row r="6" spans="1:19" ht="13.5" customHeight="1" thickBot="1" x14ac:dyDescent="0.25"/>
    <row r="7" spans="1:19" ht="15" customHeight="1" thickTop="1" x14ac:dyDescent="0.2">
      <c r="A7" s="137"/>
      <c r="B7" s="447" t="s">
        <v>82</v>
      </c>
      <c r="C7" s="128"/>
      <c r="D7" s="459" t="s">
        <v>84</v>
      </c>
      <c r="E7" s="447" t="s">
        <v>85</v>
      </c>
      <c r="F7" s="447" t="s">
        <v>91</v>
      </c>
      <c r="G7" s="447" t="s">
        <v>26</v>
      </c>
      <c r="H7" s="447" t="s">
        <v>120</v>
      </c>
      <c r="I7" s="447" t="s">
        <v>86</v>
      </c>
      <c r="J7" s="447" t="s">
        <v>122</v>
      </c>
      <c r="K7" s="447" t="s">
        <v>87</v>
      </c>
      <c r="L7" s="447" t="s">
        <v>118</v>
      </c>
      <c r="M7" s="447" t="s">
        <v>121</v>
      </c>
      <c r="N7" s="128"/>
      <c r="O7" s="447" t="s">
        <v>89</v>
      </c>
      <c r="P7" s="447" t="s">
        <v>112</v>
      </c>
      <c r="Q7" s="447" t="s">
        <v>90</v>
      </c>
      <c r="R7" s="447" t="s">
        <v>119</v>
      </c>
      <c r="S7" s="453" t="s">
        <v>275</v>
      </c>
    </row>
    <row r="8" spans="1:19" ht="15" customHeight="1" x14ac:dyDescent="0.2">
      <c r="A8" s="138" t="s">
        <v>27</v>
      </c>
      <c r="B8" s="455"/>
      <c r="C8" s="129" t="s">
        <v>83</v>
      </c>
      <c r="D8" s="448"/>
      <c r="E8" s="455"/>
      <c r="F8" s="455"/>
      <c r="G8" s="448"/>
      <c r="H8" s="448"/>
      <c r="I8" s="448"/>
      <c r="J8" s="448"/>
      <c r="K8" s="448"/>
      <c r="L8" s="448"/>
      <c r="M8" s="448"/>
      <c r="N8" s="130" t="s">
        <v>88</v>
      </c>
      <c r="O8" s="448"/>
      <c r="P8" s="448"/>
      <c r="Q8" s="448"/>
      <c r="R8" s="455"/>
      <c r="S8" s="454"/>
    </row>
    <row r="9" spans="1:19" ht="24" customHeight="1" x14ac:dyDescent="0.2">
      <c r="A9" s="139"/>
      <c r="B9" s="456"/>
      <c r="C9" s="131"/>
      <c r="D9" s="449"/>
      <c r="E9" s="456"/>
      <c r="F9" s="456"/>
      <c r="G9" s="449"/>
      <c r="H9" s="449"/>
      <c r="I9" s="449"/>
      <c r="J9" s="449"/>
      <c r="K9" s="449"/>
      <c r="L9" s="449"/>
      <c r="M9" s="449"/>
      <c r="N9" s="132"/>
      <c r="O9" s="449"/>
      <c r="P9" s="449"/>
      <c r="Q9" s="449"/>
      <c r="R9" s="456"/>
      <c r="S9" s="436"/>
    </row>
    <row r="10" spans="1:19" ht="18.75" customHeight="1" x14ac:dyDescent="0.25">
      <c r="A10" s="133" t="s">
        <v>33</v>
      </c>
      <c r="B10" s="18">
        <v>694</v>
      </c>
      <c r="C10" s="18">
        <v>99</v>
      </c>
      <c r="D10" s="18">
        <v>21</v>
      </c>
      <c r="E10" s="18">
        <v>403</v>
      </c>
      <c r="F10" s="18">
        <v>48</v>
      </c>
      <c r="G10" s="18">
        <v>717</v>
      </c>
      <c r="H10" s="18">
        <v>1384</v>
      </c>
      <c r="I10" s="18">
        <v>597</v>
      </c>
      <c r="J10" s="18">
        <v>954</v>
      </c>
      <c r="K10" s="18">
        <v>15</v>
      </c>
      <c r="L10" s="18">
        <v>389</v>
      </c>
      <c r="M10" s="18">
        <v>23</v>
      </c>
      <c r="N10" s="18">
        <v>45</v>
      </c>
      <c r="O10" s="18">
        <v>82</v>
      </c>
      <c r="P10" s="18">
        <v>235</v>
      </c>
      <c r="Q10" s="18">
        <v>230</v>
      </c>
      <c r="R10" s="18">
        <v>0</v>
      </c>
      <c r="S10" s="18">
        <f>SUM(B10:R10)</f>
        <v>5936</v>
      </c>
    </row>
    <row r="11" spans="1:19" ht="18.75" customHeight="1" x14ac:dyDescent="0.25">
      <c r="A11" s="134" t="s">
        <v>34</v>
      </c>
      <c r="B11" s="18">
        <v>166</v>
      </c>
      <c r="C11" s="18">
        <v>36</v>
      </c>
      <c r="D11" s="27">
        <v>96</v>
      </c>
      <c r="E11" s="18">
        <v>795</v>
      </c>
      <c r="F11" s="18">
        <v>20</v>
      </c>
      <c r="G11" s="18">
        <v>1530</v>
      </c>
      <c r="H11" s="18">
        <v>3720</v>
      </c>
      <c r="I11" s="18">
        <v>1127</v>
      </c>
      <c r="J11" s="18">
        <v>1192</v>
      </c>
      <c r="K11" s="18">
        <v>76</v>
      </c>
      <c r="L11" s="18">
        <v>1128</v>
      </c>
      <c r="M11" s="18">
        <v>3</v>
      </c>
      <c r="N11" s="18">
        <v>158</v>
      </c>
      <c r="O11" s="18">
        <v>1005</v>
      </c>
      <c r="P11" s="18">
        <v>338</v>
      </c>
      <c r="Q11" s="18">
        <v>478</v>
      </c>
      <c r="R11" s="18">
        <v>0</v>
      </c>
      <c r="S11" s="18">
        <f t="shared" ref="S11:S25" si="0">SUM(B11:R11)</f>
        <v>11868</v>
      </c>
    </row>
    <row r="12" spans="1:19" ht="18.75" customHeight="1" x14ac:dyDescent="0.25">
      <c r="A12" s="134" t="s">
        <v>35</v>
      </c>
      <c r="B12" s="18">
        <v>142</v>
      </c>
      <c r="C12" s="18">
        <v>52</v>
      </c>
      <c r="D12" s="27">
        <v>4792</v>
      </c>
      <c r="E12" s="18">
        <v>1287</v>
      </c>
      <c r="F12" s="18">
        <v>47</v>
      </c>
      <c r="G12" s="18">
        <v>2989</v>
      </c>
      <c r="H12" s="18">
        <v>2560</v>
      </c>
      <c r="I12" s="18">
        <v>1632</v>
      </c>
      <c r="J12" s="18">
        <v>2757</v>
      </c>
      <c r="K12" s="18">
        <v>105</v>
      </c>
      <c r="L12" s="18">
        <v>1942</v>
      </c>
      <c r="M12" s="18">
        <v>2</v>
      </c>
      <c r="N12" s="18">
        <v>118</v>
      </c>
      <c r="O12" s="18">
        <v>298</v>
      </c>
      <c r="P12" s="18">
        <v>791</v>
      </c>
      <c r="Q12" s="18">
        <v>789</v>
      </c>
      <c r="R12" s="18">
        <v>0</v>
      </c>
      <c r="S12" s="18">
        <f t="shared" si="0"/>
        <v>20303</v>
      </c>
    </row>
    <row r="13" spans="1:19" ht="18.75" customHeight="1" x14ac:dyDescent="0.25">
      <c r="A13" s="134" t="s">
        <v>36</v>
      </c>
      <c r="B13" s="18">
        <v>811</v>
      </c>
      <c r="C13" s="18">
        <v>23</v>
      </c>
      <c r="D13" s="27">
        <v>1874</v>
      </c>
      <c r="E13" s="18">
        <v>594</v>
      </c>
      <c r="F13" s="18">
        <v>55</v>
      </c>
      <c r="G13" s="18">
        <v>779</v>
      </c>
      <c r="H13" s="18">
        <v>1197</v>
      </c>
      <c r="I13" s="18">
        <v>611</v>
      </c>
      <c r="J13" s="18">
        <v>811</v>
      </c>
      <c r="K13" s="18">
        <v>25</v>
      </c>
      <c r="L13" s="18">
        <v>661</v>
      </c>
      <c r="M13" s="18">
        <v>2</v>
      </c>
      <c r="N13" s="18">
        <v>25</v>
      </c>
      <c r="O13" s="18">
        <v>79</v>
      </c>
      <c r="P13" s="18">
        <v>322</v>
      </c>
      <c r="Q13" s="18">
        <v>260</v>
      </c>
      <c r="R13" s="18">
        <v>0</v>
      </c>
      <c r="S13" s="18">
        <f t="shared" si="0"/>
        <v>8129</v>
      </c>
    </row>
    <row r="14" spans="1:19" ht="18.75" customHeight="1" x14ac:dyDescent="0.25">
      <c r="A14" s="134" t="s">
        <v>37</v>
      </c>
      <c r="B14" s="18">
        <v>3127</v>
      </c>
      <c r="C14" s="18">
        <v>60</v>
      </c>
      <c r="D14" s="27">
        <v>760</v>
      </c>
      <c r="E14" s="18">
        <v>1095</v>
      </c>
      <c r="F14" s="18">
        <v>139</v>
      </c>
      <c r="G14" s="18">
        <v>2137</v>
      </c>
      <c r="H14" s="18">
        <v>2982</v>
      </c>
      <c r="I14" s="18">
        <v>1198</v>
      </c>
      <c r="J14" s="18">
        <v>1966</v>
      </c>
      <c r="K14" s="18">
        <v>107</v>
      </c>
      <c r="L14" s="18">
        <v>1539</v>
      </c>
      <c r="M14" s="18">
        <v>10</v>
      </c>
      <c r="N14" s="18">
        <v>248</v>
      </c>
      <c r="O14" s="18">
        <v>269</v>
      </c>
      <c r="P14" s="18">
        <v>763</v>
      </c>
      <c r="Q14" s="18">
        <v>863</v>
      </c>
      <c r="R14" s="18">
        <v>0</v>
      </c>
      <c r="S14" s="18">
        <f t="shared" si="0"/>
        <v>17263</v>
      </c>
    </row>
    <row r="15" spans="1:19" ht="18.75" customHeight="1" x14ac:dyDescent="0.25">
      <c r="A15" s="134" t="s">
        <v>38</v>
      </c>
      <c r="B15" s="18">
        <v>5517</v>
      </c>
      <c r="C15" s="18">
        <v>35</v>
      </c>
      <c r="D15" s="27">
        <v>1779</v>
      </c>
      <c r="E15" s="18">
        <v>2637</v>
      </c>
      <c r="F15" s="18">
        <v>209</v>
      </c>
      <c r="G15" s="18">
        <v>5383</v>
      </c>
      <c r="H15" s="18">
        <v>7856</v>
      </c>
      <c r="I15" s="18">
        <v>3567</v>
      </c>
      <c r="J15" s="18">
        <v>5204</v>
      </c>
      <c r="K15" s="18">
        <v>566</v>
      </c>
      <c r="L15" s="18">
        <v>3944</v>
      </c>
      <c r="M15" s="18">
        <v>1081</v>
      </c>
      <c r="N15" s="18">
        <v>687</v>
      </c>
      <c r="O15" s="18">
        <v>592</v>
      </c>
      <c r="P15" s="18">
        <v>2362</v>
      </c>
      <c r="Q15" s="18">
        <v>3925</v>
      </c>
      <c r="R15" s="18">
        <v>0</v>
      </c>
      <c r="S15" s="18">
        <f t="shared" si="0"/>
        <v>45344</v>
      </c>
    </row>
    <row r="16" spans="1:19" ht="18.75" customHeight="1" x14ac:dyDescent="0.25">
      <c r="A16" s="134" t="s">
        <v>117</v>
      </c>
      <c r="B16" s="18">
        <v>12272</v>
      </c>
      <c r="C16" s="18">
        <v>0</v>
      </c>
      <c r="D16" s="27">
        <v>3900</v>
      </c>
      <c r="E16" s="18">
        <v>1911</v>
      </c>
      <c r="F16" s="18">
        <v>232</v>
      </c>
      <c r="G16" s="18">
        <v>2567</v>
      </c>
      <c r="H16" s="18">
        <v>4236</v>
      </c>
      <c r="I16" s="18">
        <v>1038</v>
      </c>
      <c r="J16" s="18">
        <v>2521</v>
      </c>
      <c r="K16" s="18">
        <v>100</v>
      </c>
      <c r="L16" s="18">
        <v>1461</v>
      </c>
      <c r="M16" s="18">
        <v>13</v>
      </c>
      <c r="N16" s="18">
        <v>420</v>
      </c>
      <c r="O16" s="18">
        <v>383</v>
      </c>
      <c r="P16" s="18">
        <v>970</v>
      </c>
      <c r="Q16" s="18">
        <v>1330</v>
      </c>
      <c r="R16" s="18">
        <v>0</v>
      </c>
      <c r="S16" s="18">
        <f t="shared" si="0"/>
        <v>33354</v>
      </c>
    </row>
    <row r="17" spans="1:19" ht="18.75" customHeight="1" x14ac:dyDescent="0.25">
      <c r="A17" s="134" t="s">
        <v>40</v>
      </c>
      <c r="B17" s="18">
        <v>8573</v>
      </c>
      <c r="C17" s="18">
        <v>19</v>
      </c>
      <c r="D17" s="27">
        <v>76</v>
      </c>
      <c r="E17" s="18">
        <v>2147</v>
      </c>
      <c r="F17" s="18">
        <v>262</v>
      </c>
      <c r="G17" s="18">
        <v>3368</v>
      </c>
      <c r="H17" s="18">
        <v>4411</v>
      </c>
      <c r="I17" s="18">
        <v>1014</v>
      </c>
      <c r="J17" s="18">
        <v>3625</v>
      </c>
      <c r="K17" s="18">
        <v>157</v>
      </c>
      <c r="L17" s="18">
        <v>2081</v>
      </c>
      <c r="M17" s="18">
        <v>32</v>
      </c>
      <c r="N17" s="18">
        <v>311</v>
      </c>
      <c r="O17" s="18">
        <v>3199</v>
      </c>
      <c r="P17" s="18">
        <v>1175</v>
      </c>
      <c r="Q17" s="18">
        <v>1248</v>
      </c>
      <c r="R17" s="18">
        <v>0</v>
      </c>
      <c r="S17" s="18">
        <f t="shared" si="0"/>
        <v>31698</v>
      </c>
    </row>
    <row r="18" spans="1:19" ht="18.75" customHeight="1" x14ac:dyDescent="0.25">
      <c r="A18" s="134" t="s">
        <v>401</v>
      </c>
      <c r="B18" s="18">
        <v>2929</v>
      </c>
      <c r="C18" s="18">
        <v>0</v>
      </c>
      <c r="D18" s="27">
        <v>33</v>
      </c>
      <c r="E18" s="18">
        <v>866</v>
      </c>
      <c r="F18" s="18">
        <v>167</v>
      </c>
      <c r="G18" s="18">
        <v>1162</v>
      </c>
      <c r="H18" s="18">
        <v>2079</v>
      </c>
      <c r="I18" s="18">
        <v>496</v>
      </c>
      <c r="J18" s="18">
        <v>1679</v>
      </c>
      <c r="K18" s="18">
        <v>71</v>
      </c>
      <c r="L18" s="18">
        <v>592</v>
      </c>
      <c r="M18" s="18">
        <v>3</v>
      </c>
      <c r="N18" s="18">
        <v>73</v>
      </c>
      <c r="O18" s="18">
        <v>120</v>
      </c>
      <c r="P18" s="18">
        <v>925</v>
      </c>
      <c r="Q18" s="18">
        <v>432</v>
      </c>
      <c r="R18" s="18">
        <v>0</v>
      </c>
      <c r="S18" s="18">
        <f t="shared" si="0"/>
        <v>11627</v>
      </c>
    </row>
    <row r="19" spans="1:19" ht="18.75" customHeight="1" x14ac:dyDescent="0.25">
      <c r="A19" s="134" t="s">
        <v>41</v>
      </c>
      <c r="B19" s="18">
        <v>3584</v>
      </c>
      <c r="C19" s="18">
        <v>291</v>
      </c>
      <c r="D19" s="18">
        <v>265</v>
      </c>
      <c r="E19" s="18">
        <v>2613</v>
      </c>
      <c r="F19" s="18">
        <v>153</v>
      </c>
      <c r="G19" s="18">
        <v>4405</v>
      </c>
      <c r="H19" s="18">
        <v>5575</v>
      </c>
      <c r="I19" s="18">
        <v>1624</v>
      </c>
      <c r="J19" s="18">
        <v>5064</v>
      </c>
      <c r="K19" s="18">
        <v>236</v>
      </c>
      <c r="L19" s="18">
        <v>3265</v>
      </c>
      <c r="M19" s="18">
        <v>4680</v>
      </c>
      <c r="N19" s="18">
        <v>464</v>
      </c>
      <c r="O19" s="18">
        <v>545</v>
      </c>
      <c r="P19" s="18">
        <v>1352</v>
      </c>
      <c r="Q19" s="18">
        <v>1690</v>
      </c>
      <c r="R19" s="18">
        <v>1</v>
      </c>
      <c r="S19" s="18">
        <f t="shared" si="0"/>
        <v>35807</v>
      </c>
    </row>
    <row r="20" spans="1:19" ht="18.75" customHeight="1" x14ac:dyDescent="0.25">
      <c r="A20" s="134" t="s">
        <v>42</v>
      </c>
      <c r="B20" s="18">
        <v>4000</v>
      </c>
      <c r="C20" s="18">
        <v>20</v>
      </c>
      <c r="D20" s="18">
        <v>49</v>
      </c>
      <c r="E20" s="18">
        <v>1793</v>
      </c>
      <c r="F20" s="18">
        <v>245</v>
      </c>
      <c r="G20" s="18">
        <v>3879</v>
      </c>
      <c r="H20" s="18">
        <v>3697</v>
      </c>
      <c r="I20" s="18">
        <v>1266</v>
      </c>
      <c r="J20" s="18">
        <v>2620</v>
      </c>
      <c r="K20" s="18">
        <v>129</v>
      </c>
      <c r="L20" s="18">
        <v>1978</v>
      </c>
      <c r="M20" s="18">
        <v>2</v>
      </c>
      <c r="N20" s="18">
        <v>751</v>
      </c>
      <c r="O20" s="18">
        <v>3633</v>
      </c>
      <c r="P20" s="18">
        <v>650</v>
      </c>
      <c r="Q20" s="18">
        <v>1008</v>
      </c>
      <c r="R20" s="18">
        <v>0</v>
      </c>
      <c r="S20" s="18">
        <f t="shared" si="0"/>
        <v>25720</v>
      </c>
    </row>
    <row r="21" spans="1:19" ht="18.75" customHeight="1" x14ac:dyDescent="0.25">
      <c r="A21" s="134" t="s">
        <v>43</v>
      </c>
      <c r="B21" s="18">
        <v>1560</v>
      </c>
      <c r="C21" s="18">
        <v>23</v>
      </c>
      <c r="D21" s="18">
        <v>37</v>
      </c>
      <c r="E21" s="18">
        <v>923</v>
      </c>
      <c r="F21" s="18">
        <v>118</v>
      </c>
      <c r="G21" s="18">
        <v>1606</v>
      </c>
      <c r="H21" s="18">
        <v>1391</v>
      </c>
      <c r="I21" s="18">
        <v>511</v>
      </c>
      <c r="J21" s="18">
        <v>1207</v>
      </c>
      <c r="K21" s="18">
        <v>64</v>
      </c>
      <c r="L21" s="18">
        <v>591</v>
      </c>
      <c r="M21" s="18">
        <v>0</v>
      </c>
      <c r="N21" s="18">
        <v>192</v>
      </c>
      <c r="O21" s="18">
        <v>1438</v>
      </c>
      <c r="P21" s="18">
        <v>358</v>
      </c>
      <c r="Q21" s="18">
        <v>390</v>
      </c>
      <c r="R21" s="18">
        <v>0</v>
      </c>
      <c r="S21" s="18">
        <f t="shared" si="0"/>
        <v>10409</v>
      </c>
    </row>
    <row r="22" spans="1:19" ht="18.75" customHeight="1" x14ac:dyDescent="0.25">
      <c r="A22" s="135" t="s">
        <v>44</v>
      </c>
      <c r="B22" s="18">
        <v>2880</v>
      </c>
      <c r="C22" s="18">
        <v>813</v>
      </c>
      <c r="D22" s="18">
        <v>52</v>
      </c>
      <c r="E22" s="18">
        <v>1734</v>
      </c>
      <c r="F22" s="18">
        <v>211</v>
      </c>
      <c r="G22" s="18">
        <v>4121</v>
      </c>
      <c r="H22" s="18">
        <v>3555</v>
      </c>
      <c r="I22" s="18">
        <v>1234</v>
      </c>
      <c r="J22" s="18">
        <v>3220</v>
      </c>
      <c r="K22" s="18">
        <v>186</v>
      </c>
      <c r="L22" s="18">
        <v>1849</v>
      </c>
      <c r="M22" s="18">
        <v>9</v>
      </c>
      <c r="N22" s="18">
        <v>372</v>
      </c>
      <c r="O22" s="18">
        <v>1838</v>
      </c>
      <c r="P22" s="18">
        <v>786</v>
      </c>
      <c r="Q22" s="18">
        <v>765</v>
      </c>
      <c r="R22" s="18">
        <v>0</v>
      </c>
      <c r="S22" s="18">
        <f t="shared" si="0"/>
        <v>23625</v>
      </c>
    </row>
    <row r="23" spans="1:19" ht="18.75" customHeight="1" x14ac:dyDescent="0.25">
      <c r="A23" s="135" t="s">
        <v>45</v>
      </c>
      <c r="B23" s="18">
        <v>363</v>
      </c>
      <c r="C23" s="18">
        <v>238</v>
      </c>
      <c r="D23" s="18">
        <v>8</v>
      </c>
      <c r="E23" s="18">
        <v>148</v>
      </c>
      <c r="F23" s="18">
        <v>38</v>
      </c>
      <c r="G23" s="18">
        <v>560</v>
      </c>
      <c r="H23" s="18">
        <v>552</v>
      </c>
      <c r="I23" s="18">
        <v>288</v>
      </c>
      <c r="J23" s="18">
        <v>527</v>
      </c>
      <c r="K23" s="18">
        <v>5</v>
      </c>
      <c r="L23" s="18">
        <v>149</v>
      </c>
      <c r="M23" s="18">
        <v>2</v>
      </c>
      <c r="N23" s="18">
        <v>24</v>
      </c>
      <c r="O23" s="18">
        <v>23</v>
      </c>
      <c r="P23" s="18">
        <v>97</v>
      </c>
      <c r="Q23" s="18">
        <v>59</v>
      </c>
      <c r="R23" s="18">
        <v>0</v>
      </c>
      <c r="S23" s="18">
        <f t="shared" si="0"/>
        <v>3081</v>
      </c>
    </row>
    <row r="24" spans="1:19" ht="18.75" customHeight="1" x14ac:dyDescent="0.25">
      <c r="A24" s="134" t="s">
        <v>46</v>
      </c>
      <c r="B24" s="18">
        <v>333</v>
      </c>
      <c r="C24" s="18">
        <v>251</v>
      </c>
      <c r="D24" s="18">
        <v>12</v>
      </c>
      <c r="E24" s="18">
        <v>343</v>
      </c>
      <c r="F24" s="18">
        <v>3</v>
      </c>
      <c r="G24" s="18">
        <v>1075</v>
      </c>
      <c r="H24" s="18">
        <v>947</v>
      </c>
      <c r="I24" s="18">
        <v>582</v>
      </c>
      <c r="J24" s="18">
        <v>858</v>
      </c>
      <c r="K24" s="18">
        <v>51</v>
      </c>
      <c r="L24" s="18">
        <v>400</v>
      </c>
      <c r="M24" s="18">
        <v>4</v>
      </c>
      <c r="N24" s="18">
        <v>28</v>
      </c>
      <c r="O24" s="18">
        <v>70</v>
      </c>
      <c r="P24" s="18">
        <v>170</v>
      </c>
      <c r="Q24" s="18">
        <v>78</v>
      </c>
      <c r="R24" s="18">
        <v>0</v>
      </c>
      <c r="S24" s="18">
        <f t="shared" si="0"/>
        <v>5205</v>
      </c>
    </row>
    <row r="25" spans="1:19" ht="18.75" customHeight="1" x14ac:dyDescent="0.25">
      <c r="A25" s="134" t="s">
        <v>47</v>
      </c>
      <c r="B25" s="18">
        <v>9698</v>
      </c>
      <c r="C25" s="18">
        <v>60</v>
      </c>
      <c r="D25" s="18">
        <v>331</v>
      </c>
      <c r="E25" s="18">
        <v>13792</v>
      </c>
      <c r="F25" s="18">
        <v>452</v>
      </c>
      <c r="G25" s="18">
        <v>18935</v>
      </c>
      <c r="H25" s="18">
        <v>37745</v>
      </c>
      <c r="I25" s="18">
        <v>9537</v>
      </c>
      <c r="J25" s="18">
        <v>14132</v>
      </c>
      <c r="K25" s="18">
        <v>5961</v>
      </c>
      <c r="L25" s="18">
        <v>24622</v>
      </c>
      <c r="M25" s="18">
        <v>3789</v>
      </c>
      <c r="N25" s="18">
        <v>5750</v>
      </c>
      <c r="O25" s="18">
        <v>10512</v>
      </c>
      <c r="P25" s="18">
        <v>8152</v>
      </c>
      <c r="Q25" s="18">
        <v>15766</v>
      </c>
      <c r="R25" s="18">
        <v>3</v>
      </c>
      <c r="S25" s="18">
        <f t="shared" si="0"/>
        <v>179237</v>
      </c>
    </row>
    <row r="26" spans="1:19" ht="19.5" customHeight="1" thickBot="1" x14ac:dyDescent="0.3">
      <c r="A26" s="80" t="s">
        <v>0</v>
      </c>
      <c r="B26" s="318">
        <f>SUM(B10:B25)</f>
        <v>56649</v>
      </c>
      <c r="C26" s="318">
        <f t="shared" ref="C26:S26" si="1">SUM(C10:C25)</f>
        <v>2020</v>
      </c>
      <c r="D26" s="318">
        <f t="shared" si="1"/>
        <v>14085</v>
      </c>
      <c r="E26" s="318">
        <f t="shared" si="1"/>
        <v>33081</v>
      </c>
      <c r="F26" s="318">
        <f t="shared" si="1"/>
        <v>2399</v>
      </c>
      <c r="G26" s="318">
        <f t="shared" si="1"/>
        <v>55213</v>
      </c>
      <c r="H26" s="318">
        <f t="shared" si="1"/>
        <v>83887</v>
      </c>
      <c r="I26" s="318">
        <f t="shared" si="1"/>
        <v>26322</v>
      </c>
      <c r="J26" s="318">
        <f t="shared" si="1"/>
        <v>48337</v>
      </c>
      <c r="K26" s="318">
        <f t="shared" si="1"/>
        <v>7854</v>
      </c>
      <c r="L26" s="318">
        <f t="shared" si="1"/>
        <v>46591</v>
      </c>
      <c r="M26" s="318">
        <f t="shared" si="1"/>
        <v>9655</v>
      </c>
      <c r="N26" s="318">
        <f t="shared" si="1"/>
        <v>9666</v>
      </c>
      <c r="O26" s="318">
        <f t="shared" si="1"/>
        <v>24086</v>
      </c>
      <c r="P26" s="318">
        <f t="shared" si="1"/>
        <v>19446</v>
      </c>
      <c r="Q26" s="318">
        <f t="shared" si="1"/>
        <v>29311</v>
      </c>
      <c r="R26" s="318">
        <f t="shared" si="1"/>
        <v>4</v>
      </c>
      <c r="S26" s="318">
        <f t="shared" si="1"/>
        <v>468606</v>
      </c>
    </row>
    <row r="27" spans="1:19" ht="14.25" customHeight="1" thickTop="1" x14ac:dyDescent="0.2">
      <c r="A27" s="141" t="s">
        <v>336</v>
      </c>
    </row>
    <row r="28" spans="1:19" x14ac:dyDescent="0.2">
      <c r="A28" s="141" t="s">
        <v>209</v>
      </c>
    </row>
    <row r="29" spans="1:19" x14ac:dyDescent="0.2">
      <c r="A29" s="15"/>
    </row>
  </sheetData>
  <mergeCells count="19">
    <mergeCell ref="A2:S2"/>
    <mergeCell ref="A4:S4"/>
    <mergeCell ref="R7:R9"/>
    <mergeCell ref="L7:L9"/>
    <mergeCell ref="M7:M9"/>
    <mergeCell ref="O7:O9"/>
    <mergeCell ref="P7:P9"/>
    <mergeCell ref="Q7:Q9"/>
    <mergeCell ref="B7:B9"/>
    <mergeCell ref="D7:D9"/>
    <mergeCell ref="E7:E9"/>
    <mergeCell ref="H7:H9"/>
    <mergeCell ref="I7:I9"/>
    <mergeCell ref="F7:F9"/>
    <mergeCell ref="S7:S9"/>
    <mergeCell ref="A5:S5"/>
    <mergeCell ref="G7:G9"/>
    <mergeCell ref="J7:J9"/>
    <mergeCell ref="K7:K9"/>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80" zoomScaleNormal="80" workbookViewId="0"/>
  </sheetViews>
  <sheetFormatPr baseColWidth="10" defaultColWidth="11.42578125" defaultRowHeight="12.75" x14ac:dyDescent="0.2"/>
  <cols>
    <col min="1" max="1" width="28.85546875" style="2" customWidth="1"/>
    <col min="2" max="2" width="12.85546875" style="2" customWidth="1"/>
    <col min="3" max="3" width="11.7109375" style="2" customWidth="1"/>
    <col min="4" max="4" width="12.28515625" style="2" customWidth="1"/>
    <col min="5" max="5" width="16.28515625" style="2" customWidth="1"/>
    <col min="6" max="6" width="13" style="2" customWidth="1"/>
    <col min="7" max="7" width="14.140625" style="2" customWidth="1"/>
    <col min="8" max="8" width="12.28515625" style="2" customWidth="1"/>
    <col min="9" max="9" width="13.85546875" style="2" customWidth="1"/>
    <col min="10" max="10" width="15.5703125" style="2" customWidth="1"/>
    <col min="11" max="13" width="14.5703125" style="2" customWidth="1"/>
    <col min="14" max="14" width="10.85546875" style="2" customWidth="1"/>
    <col min="15" max="15" width="10.7109375" style="2" customWidth="1"/>
    <col min="16" max="16" width="13.42578125" style="2" customWidth="1"/>
    <col min="17" max="17" width="12.28515625" style="2" customWidth="1"/>
    <col min="18" max="18" width="12.140625" style="2" customWidth="1"/>
    <col min="19" max="19" width="13.140625" style="2" customWidth="1"/>
    <col min="20" max="16384" width="11.42578125" style="2"/>
  </cols>
  <sheetData>
    <row r="1" spans="1:19" ht="15.75" x14ac:dyDescent="0.25">
      <c r="A1" s="148" t="s">
        <v>408</v>
      </c>
    </row>
    <row r="2" spans="1:19" ht="18" customHeight="1" x14ac:dyDescent="0.25">
      <c r="A2" s="458" t="s">
        <v>58</v>
      </c>
      <c r="B2" s="439"/>
      <c r="C2" s="439"/>
      <c r="D2" s="439"/>
      <c r="E2" s="439"/>
      <c r="F2" s="439"/>
      <c r="G2" s="439"/>
      <c r="H2" s="439"/>
      <c r="I2" s="439"/>
      <c r="J2" s="439"/>
      <c r="K2" s="439"/>
      <c r="L2" s="365"/>
      <c r="M2" s="365"/>
      <c r="N2" s="365"/>
      <c r="O2" s="365"/>
      <c r="P2" s="365"/>
      <c r="Q2" s="365"/>
      <c r="R2" s="365"/>
      <c r="S2" s="365"/>
    </row>
    <row r="3" spans="1:19" ht="12.75" customHeight="1" x14ac:dyDescent="0.25">
      <c r="A3" s="11"/>
      <c r="B3" s="12"/>
      <c r="C3" s="12"/>
      <c r="D3" s="12"/>
      <c r="E3" s="12"/>
      <c r="F3" s="12"/>
      <c r="G3" s="12"/>
      <c r="H3" s="12"/>
      <c r="I3" s="12"/>
      <c r="J3" s="12"/>
      <c r="K3" s="12"/>
    </row>
    <row r="4" spans="1:19" ht="15.75" customHeight="1" x14ac:dyDescent="0.25">
      <c r="A4" s="458" t="s">
        <v>272</v>
      </c>
      <c r="B4" s="458"/>
      <c r="C4" s="458"/>
      <c r="D4" s="458"/>
      <c r="E4" s="458"/>
      <c r="F4" s="458"/>
      <c r="G4" s="458"/>
      <c r="H4" s="458"/>
      <c r="I4" s="458"/>
      <c r="J4" s="458"/>
      <c r="K4" s="458"/>
      <c r="L4" s="365"/>
      <c r="M4" s="365"/>
      <c r="N4" s="365"/>
      <c r="O4" s="365"/>
      <c r="P4" s="365"/>
      <c r="Q4" s="365"/>
      <c r="R4" s="365"/>
      <c r="S4" s="365"/>
    </row>
    <row r="5" spans="1:19" ht="15.75" customHeight="1" x14ac:dyDescent="0.2">
      <c r="A5" s="460" t="s">
        <v>350</v>
      </c>
      <c r="B5" s="461"/>
      <c r="C5" s="461"/>
      <c r="D5" s="461"/>
      <c r="E5" s="461"/>
      <c r="F5" s="461"/>
      <c r="G5" s="461"/>
      <c r="H5" s="461"/>
      <c r="I5" s="461"/>
      <c r="J5" s="461"/>
      <c r="K5" s="461"/>
      <c r="L5" s="461"/>
      <c r="M5" s="461"/>
      <c r="N5" s="461"/>
      <c r="O5" s="461"/>
      <c r="P5" s="461"/>
      <c r="Q5" s="461"/>
      <c r="R5" s="461"/>
      <c r="S5" s="461"/>
    </row>
    <row r="6" spans="1:19" ht="13.5" customHeight="1" thickBot="1" x14ac:dyDescent="0.25"/>
    <row r="7" spans="1:19" ht="15" customHeight="1" thickTop="1" x14ac:dyDescent="0.2">
      <c r="A7" s="137"/>
      <c r="B7" s="447" t="s">
        <v>82</v>
      </c>
      <c r="C7" s="128"/>
      <c r="D7" s="459" t="s">
        <v>84</v>
      </c>
      <c r="E7" s="447" t="s">
        <v>85</v>
      </c>
      <c r="F7" s="447" t="s">
        <v>91</v>
      </c>
      <c r="G7" s="447" t="s">
        <v>26</v>
      </c>
      <c r="H7" s="447" t="s">
        <v>120</v>
      </c>
      <c r="I7" s="447" t="s">
        <v>86</v>
      </c>
      <c r="J7" s="447" t="s">
        <v>122</v>
      </c>
      <c r="K7" s="447" t="s">
        <v>87</v>
      </c>
      <c r="L7" s="447" t="s">
        <v>118</v>
      </c>
      <c r="M7" s="447" t="s">
        <v>121</v>
      </c>
      <c r="N7" s="128"/>
      <c r="O7" s="447" t="s">
        <v>89</v>
      </c>
      <c r="P7" s="447" t="s">
        <v>112</v>
      </c>
      <c r="Q7" s="447" t="s">
        <v>90</v>
      </c>
      <c r="R7" s="447" t="s">
        <v>119</v>
      </c>
      <c r="S7" s="453" t="s">
        <v>276</v>
      </c>
    </row>
    <row r="8" spans="1:19" ht="15" customHeight="1" x14ac:dyDescent="0.2">
      <c r="A8" s="138" t="s">
        <v>27</v>
      </c>
      <c r="B8" s="455"/>
      <c r="C8" s="129" t="s">
        <v>83</v>
      </c>
      <c r="D8" s="448"/>
      <c r="E8" s="455"/>
      <c r="F8" s="455"/>
      <c r="G8" s="448"/>
      <c r="H8" s="448"/>
      <c r="I8" s="448"/>
      <c r="J8" s="448"/>
      <c r="K8" s="448"/>
      <c r="L8" s="448"/>
      <c r="M8" s="448"/>
      <c r="N8" s="130" t="s">
        <v>88</v>
      </c>
      <c r="O8" s="448"/>
      <c r="P8" s="448"/>
      <c r="Q8" s="448"/>
      <c r="R8" s="455"/>
      <c r="S8" s="454"/>
    </row>
    <row r="9" spans="1:19" ht="24" customHeight="1" x14ac:dyDescent="0.2">
      <c r="A9" s="139"/>
      <c r="B9" s="456"/>
      <c r="C9" s="131"/>
      <c r="D9" s="449"/>
      <c r="E9" s="456"/>
      <c r="F9" s="456"/>
      <c r="G9" s="449"/>
      <c r="H9" s="449"/>
      <c r="I9" s="449"/>
      <c r="J9" s="449"/>
      <c r="K9" s="449"/>
      <c r="L9" s="449"/>
      <c r="M9" s="449"/>
      <c r="N9" s="132"/>
      <c r="O9" s="449"/>
      <c r="P9" s="449"/>
      <c r="Q9" s="449"/>
      <c r="R9" s="456"/>
      <c r="S9" s="436"/>
    </row>
    <row r="10" spans="1:19" ht="18.75" customHeight="1" x14ac:dyDescent="0.25">
      <c r="A10" s="133" t="s">
        <v>33</v>
      </c>
      <c r="B10" s="18">
        <v>381</v>
      </c>
      <c r="C10" s="18">
        <v>11</v>
      </c>
      <c r="D10" s="18">
        <v>9</v>
      </c>
      <c r="E10" s="18">
        <v>233</v>
      </c>
      <c r="F10" s="18">
        <v>21</v>
      </c>
      <c r="G10" s="18">
        <v>111</v>
      </c>
      <c r="H10" s="18">
        <v>1334</v>
      </c>
      <c r="I10" s="18">
        <v>799</v>
      </c>
      <c r="J10" s="18">
        <v>323</v>
      </c>
      <c r="K10" s="36">
        <v>19</v>
      </c>
      <c r="L10" s="117">
        <v>351</v>
      </c>
      <c r="M10" s="117">
        <v>23</v>
      </c>
      <c r="N10" s="117">
        <v>134</v>
      </c>
      <c r="O10" s="117">
        <v>201</v>
      </c>
      <c r="P10" s="117">
        <v>270</v>
      </c>
      <c r="Q10" s="117">
        <v>994</v>
      </c>
      <c r="R10" s="117">
        <v>0</v>
      </c>
      <c r="S10" s="122">
        <f>SUM(B10:R10)</f>
        <v>5214</v>
      </c>
    </row>
    <row r="11" spans="1:19" ht="18.75" customHeight="1" x14ac:dyDescent="0.25">
      <c r="A11" s="134" t="s">
        <v>34</v>
      </c>
      <c r="B11" s="18">
        <v>76</v>
      </c>
      <c r="C11" s="18">
        <v>7</v>
      </c>
      <c r="D11" s="27">
        <v>7</v>
      </c>
      <c r="E11" s="18">
        <v>334</v>
      </c>
      <c r="F11" s="18">
        <v>13</v>
      </c>
      <c r="G11" s="18">
        <v>287</v>
      </c>
      <c r="H11" s="18">
        <v>2760</v>
      </c>
      <c r="I11" s="18">
        <v>1419</v>
      </c>
      <c r="J11" s="18">
        <v>302</v>
      </c>
      <c r="K11" s="33">
        <v>65</v>
      </c>
      <c r="L11" s="14">
        <v>745</v>
      </c>
      <c r="M11" s="14">
        <v>8</v>
      </c>
      <c r="N11" s="14">
        <v>615</v>
      </c>
      <c r="O11" s="14">
        <v>2163</v>
      </c>
      <c r="P11" s="14">
        <v>343</v>
      </c>
      <c r="Q11" s="14">
        <v>1607</v>
      </c>
      <c r="R11" s="14">
        <v>0</v>
      </c>
      <c r="S11" s="85">
        <f t="shared" ref="S11:S25" si="0">SUM(B11:R11)</f>
        <v>10751</v>
      </c>
    </row>
    <row r="12" spans="1:19" ht="18.75" customHeight="1" x14ac:dyDescent="0.25">
      <c r="A12" s="134" t="s">
        <v>35</v>
      </c>
      <c r="B12" s="18">
        <v>107</v>
      </c>
      <c r="C12" s="18">
        <v>13</v>
      </c>
      <c r="D12" s="27">
        <v>558</v>
      </c>
      <c r="E12" s="18">
        <v>587</v>
      </c>
      <c r="F12" s="18">
        <v>21</v>
      </c>
      <c r="G12" s="18">
        <v>534</v>
      </c>
      <c r="H12" s="18">
        <v>2337</v>
      </c>
      <c r="I12" s="18">
        <v>2654</v>
      </c>
      <c r="J12" s="18">
        <v>571</v>
      </c>
      <c r="K12" s="33">
        <v>124</v>
      </c>
      <c r="L12" s="14">
        <v>1486</v>
      </c>
      <c r="M12" s="14">
        <v>3</v>
      </c>
      <c r="N12" s="14">
        <v>510</v>
      </c>
      <c r="O12" s="14">
        <v>956</v>
      </c>
      <c r="P12" s="14">
        <v>963</v>
      </c>
      <c r="Q12" s="14">
        <v>2878</v>
      </c>
      <c r="R12" s="14">
        <v>0</v>
      </c>
      <c r="S12" s="85">
        <f t="shared" si="0"/>
        <v>14302</v>
      </c>
    </row>
    <row r="13" spans="1:19" ht="18.75" customHeight="1" x14ac:dyDescent="0.25">
      <c r="A13" s="134" t="s">
        <v>36</v>
      </c>
      <c r="B13" s="18">
        <v>296</v>
      </c>
      <c r="C13" s="18">
        <v>14</v>
      </c>
      <c r="D13" s="27">
        <v>134</v>
      </c>
      <c r="E13" s="18">
        <v>216</v>
      </c>
      <c r="F13" s="18">
        <v>41</v>
      </c>
      <c r="G13" s="18">
        <v>134</v>
      </c>
      <c r="H13" s="18">
        <v>1039</v>
      </c>
      <c r="I13" s="18">
        <v>1000</v>
      </c>
      <c r="J13" s="18">
        <v>153</v>
      </c>
      <c r="K13" s="33">
        <v>21</v>
      </c>
      <c r="L13" s="14">
        <v>415</v>
      </c>
      <c r="M13" s="14">
        <v>0</v>
      </c>
      <c r="N13" s="14">
        <v>255</v>
      </c>
      <c r="O13" s="14">
        <v>248</v>
      </c>
      <c r="P13" s="14">
        <v>305</v>
      </c>
      <c r="Q13" s="14">
        <v>1135</v>
      </c>
      <c r="R13" s="14">
        <v>0</v>
      </c>
      <c r="S13" s="85">
        <f t="shared" si="0"/>
        <v>5406</v>
      </c>
    </row>
    <row r="14" spans="1:19" ht="18.75" customHeight="1" x14ac:dyDescent="0.25">
      <c r="A14" s="134" t="s">
        <v>37</v>
      </c>
      <c r="B14" s="18">
        <v>1283</v>
      </c>
      <c r="C14" s="18">
        <v>17</v>
      </c>
      <c r="D14" s="27">
        <v>69</v>
      </c>
      <c r="E14" s="18">
        <v>531</v>
      </c>
      <c r="F14" s="18">
        <v>101</v>
      </c>
      <c r="G14" s="18">
        <v>281</v>
      </c>
      <c r="H14" s="18">
        <v>2558</v>
      </c>
      <c r="I14" s="18">
        <v>2070</v>
      </c>
      <c r="J14" s="18">
        <v>405</v>
      </c>
      <c r="K14" s="33">
        <v>112</v>
      </c>
      <c r="L14" s="14">
        <v>1040</v>
      </c>
      <c r="M14" s="14">
        <v>19</v>
      </c>
      <c r="N14" s="14">
        <v>852</v>
      </c>
      <c r="O14" s="14">
        <v>878</v>
      </c>
      <c r="P14" s="14">
        <v>777</v>
      </c>
      <c r="Q14" s="14">
        <v>3417</v>
      </c>
      <c r="R14" s="14">
        <v>0</v>
      </c>
      <c r="S14" s="85">
        <f t="shared" si="0"/>
        <v>14410</v>
      </c>
    </row>
    <row r="15" spans="1:19" ht="18.75" customHeight="1" x14ac:dyDescent="0.25">
      <c r="A15" s="134" t="s">
        <v>38</v>
      </c>
      <c r="B15" s="18">
        <v>2019</v>
      </c>
      <c r="C15" s="18">
        <v>16</v>
      </c>
      <c r="D15" s="27">
        <v>132</v>
      </c>
      <c r="E15" s="18">
        <v>1499</v>
      </c>
      <c r="F15" s="18">
        <v>116</v>
      </c>
      <c r="G15" s="18">
        <v>655</v>
      </c>
      <c r="H15" s="18">
        <v>6658</v>
      </c>
      <c r="I15" s="18">
        <v>4405</v>
      </c>
      <c r="J15" s="18">
        <v>999</v>
      </c>
      <c r="K15" s="33">
        <v>422</v>
      </c>
      <c r="L15" s="14">
        <v>3066</v>
      </c>
      <c r="M15" s="14">
        <v>2163</v>
      </c>
      <c r="N15" s="14">
        <v>2094</v>
      </c>
      <c r="O15" s="14">
        <v>2096</v>
      </c>
      <c r="P15" s="14">
        <v>2701</v>
      </c>
      <c r="Q15" s="14">
        <v>12567</v>
      </c>
      <c r="R15" s="14">
        <v>0</v>
      </c>
      <c r="S15" s="85">
        <f t="shared" si="0"/>
        <v>41608</v>
      </c>
    </row>
    <row r="16" spans="1:19" ht="18.75" customHeight="1" x14ac:dyDescent="0.25">
      <c r="A16" s="134" t="s">
        <v>117</v>
      </c>
      <c r="B16" s="18">
        <v>5198</v>
      </c>
      <c r="C16" s="18">
        <v>2</v>
      </c>
      <c r="D16" s="27">
        <v>256</v>
      </c>
      <c r="E16" s="18">
        <v>690</v>
      </c>
      <c r="F16" s="18">
        <v>137</v>
      </c>
      <c r="G16" s="18">
        <v>305</v>
      </c>
      <c r="H16" s="18">
        <v>3080</v>
      </c>
      <c r="I16" s="18">
        <v>1548</v>
      </c>
      <c r="J16" s="18">
        <v>493</v>
      </c>
      <c r="K16" s="33">
        <v>118</v>
      </c>
      <c r="L16" s="14">
        <v>1025</v>
      </c>
      <c r="M16" s="14">
        <v>14</v>
      </c>
      <c r="N16" s="14">
        <v>961</v>
      </c>
      <c r="O16" s="14">
        <v>1082</v>
      </c>
      <c r="P16" s="14">
        <v>964</v>
      </c>
      <c r="Q16" s="14">
        <v>5852</v>
      </c>
      <c r="R16" s="14">
        <v>0</v>
      </c>
      <c r="S16" s="85">
        <f t="shared" si="0"/>
        <v>21725</v>
      </c>
    </row>
    <row r="17" spans="1:19" ht="18.75" customHeight="1" x14ac:dyDescent="0.25">
      <c r="A17" s="134" t="s">
        <v>40</v>
      </c>
      <c r="B17" s="18">
        <v>3310</v>
      </c>
      <c r="C17" s="18">
        <v>10</v>
      </c>
      <c r="D17" s="27">
        <v>5</v>
      </c>
      <c r="E17" s="18">
        <v>917</v>
      </c>
      <c r="F17" s="18">
        <v>192</v>
      </c>
      <c r="G17" s="18">
        <v>440</v>
      </c>
      <c r="H17" s="18">
        <v>3616</v>
      </c>
      <c r="I17" s="18">
        <v>1753</v>
      </c>
      <c r="J17" s="18">
        <v>676</v>
      </c>
      <c r="K17" s="33">
        <v>162</v>
      </c>
      <c r="L17" s="14">
        <v>1531</v>
      </c>
      <c r="M17" s="14">
        <v>18</v>
      </c>
      <c r="N17" s="14">
        <v>780</v>
      </c>
      <c r="O17" s="14">
        <v>7076</v>
      </c>
      <c r="P17" s="14">
        <v>1230</v>
      </c>
      <c r="Q17" s="14">
        <v>6247</v>
      </c>
      <c r="R17" s="14">
        <v>0</v>
      </c>
      <c r="S17" s="85">
        <f t="shared" si="0"/>
        <v>27963</v>
      </c>
    </row>
    <row r="18" spans="1:19" ht="18.75" customHeight="1" x14ac:dyDescent="0.25">
      <c r="A18" s="134" t="s">
        <v>401</v>
      </c>
      <c r="B18" s="18">
        <v>1216</v>
      </c>
      <c r="C18" s="18">
        <v>0</v>
      </c>
      <c r="D18" s="18">
        <v>6</v>
      </c>
      <c r="E18" s="18">
        <v>354</v>
      </c>
      <c r="F18" s="18">
        <v>122</v>
      </c>
      <c r="G18" s="18">
        <v>155</v>
      </c>
      <c r="H18" s="18">
        <v>1971</v>
      </c>
      <c r="I18" s="18">
        <v>763</v>
      </c>
      <c r="J18" s="18">
        <v>304</v>
      </c>
      <c r="K18" s="33">
        <v>84</v>
      </c>
      <c r="L18" s="14">
        <v>515</v>
      </c>
      <c r="M18" s="14">
        <v>7</v>
      </c>
      <c r="N18" s="14">
        <v>247</v>
      </c>
      <c r="O18" s="14">
        <v>403</v>
      </c>
      <c r="P18" s="14">
        <v>865</v>
      </c>
      <c r="Q18" s="14">
        <v>2535</v>
      </c>
      <c r="R18" s="14">
        <v>0</v>
      </c>
      <c r="S18" s="85">
        <f t="shared" si="0"/>
        <v>9547</v>
      </c>
    </row>
    <row r="19" spans="1:19" ht="18.75" customHeight="1" x14ac:dyDescent="0.25">
      <c r="A19" s="134" t="s">
        <v>41</v>
      </c>
      <c r="B19" s="18">
        <v>938</v>
      </c>
      <c r="C19" s="18">
        <v>128</v>
      </c>
      <c r="D19" s="18">
        <v>20</v>
      </c>
      <c r="E19" s="18">
        <v>1175</v>
      </c>
      <c r="F19" s="18">
        <v>85</v>
      </c>
      <c r="G19" s="18">
        <v>509</v>
      </c>
      <c r="H19" s="18">
        <v>5112</v>
      </c>
      <c r="I19" s="18">
        <v>2473</v>
      </c>
      <c r="J19" s="18">
        <v>798</v>
      </c>
      <c r="K19" s="33">
        <v>227</v>
      </c>
      <c r="L19" s="14">
        <v>2088</v>
      </c>
      <c r="M19" s="14">
        <v>10255</v>
      </c>
      <c r="N19" s="14">
        <v>1432</v>
      </c>
      <c r="O19" s="14">
        <v>1694</v>
      </c>
      <c r="P19" s="14">
        <v>1494</v>
      </c>
      <c r="Q19" s="14">
        <v>7674</v>
      </c>
      <c r="R19" s="14">
        <v>0</v>
      </c>
      <c r="S19" s="85">
        <f t="shared" si="0"/>
        <v>36102</v>
      </c>
    </row>
    <row r="20" spans="1:19" ht="18.75" customHeight="1" x14ac:dyDescent="0.25">
      <c r="A20" s="134" t="s">
        <v>42</v>
      </c>
      <c r="B20" s="18">
        <v>1184</v>
      </c>
      <c r="C20" s="18">
        <v>7</v>
      </c>
      <c r="D20" s="18">
        <v>5</v>
      </c>
      <c r="E20" s="18">
        <v>772</v>
      </c>
      <c r="F20" s="18">
        <v>90</v>
      </c>
      <c r="G20" s="18">
        <v>367</v>
      </c>
      <c r="H20" s="18">
        <v>3399</v>
      </c>
      <c r="I20" s="18">
        <v>1968</v>
      </c>
      <c r="J20" s="18">
        <v>450</v>
      </c>
      <c r="K20" s="33">
        <v>125</v>
      </c>
      <c r="L20" s="14">
        <v>1388</v>
      </c>
      <c r="M20" s="14">
        <v>3</v>
      </c>
      <c r="N20" s="14">
        <v>1460</v>
      </c>
      <c r="O20" s="14">
        <v>7959</v>
      </c>
      <c r="P20" s="14">
        <v>795</v>
      </c>
      <c r="Q20" s="14">
        <v>5007</v>
      </c>
      <c r="R20" s="14">
        <v>0</v>
      </c>
      <c r="S20" s="85">
        <f t="shared" si="0"/>
        <v>24979</v>
      </c>
    </row>
    <row r="21" spans="1:19" ht="18.75" customHeight="1" x14ac:dyDescent="0.25">
      <c r="A21" s="134" t="s">
        <v>43</v>
      </c>
      <c r="B21" s="18">
        <v>304</v>
      </c>
      <c r="C21" s="18">
        <v>9</v>
      </c>
      <c r="D21" s="18">
        <v>9</v>
      </c>
      <c r="E21" s="18">
        <v>363</v>
      </c>
      <c r="F21" s="18">
        <v>56</v>
      </c>
      <c r="G21" s="18">
        <v>184</v>
      </c>
      <c r="H21" s="18">
        <v>1413</v>
      </c>
      <c r="I21" s="18">
        <v>917</v>
      </c>
      <c r="J21" s="18">
        <v>250</v>
      </c>
      <c r="K21" s="33">
        <v>44</v>
      </c>
      <c r="L21" s="14">
        <v>422</v>
      </c>
      <c r="M21" s="14">
        <v>0</v>
      </c>
      <c r="N21" s="14">
        <v>566</v>
      </c>
      <c r="O21" s="14">
        <v>2920</v>
      </c>
      <c r="P21" s="14">
        <v>371</v>
      </c>
      <c r="Q21" s="14">
        <v>2015</v>
      </c>
      <c r="R21" s="14">
        <v>0</v>
      </c>
      <c r="S21" s="85">
        <f t="shared" si="0"/>
        <v>9843</v>
      </c>
    </row>
    <row r="22" spans="1:19" ht="18.75" customHeight="1" x14ac:dyDescent="0.25">
      <c r="A22" s="135" t="s">
        <v>44</v>
      </c>
      <c r="B22" s="18">
        <v>522</v>
      </c>
      <c r="C22" s="18">
        <v>162</v>
      </c>
      <c r="D22" s="18">
        <v>9</v>
      </c>
      <c r="E22" s="18">
        <v>779</v>
      </c>
      <c r="F22" s="18">
        <v>101</v>
      </c>
      <c r="G22" s="18">
        <v>481</v>
      </c>
      <c r="H22" s="18">
        <v>3248</v>
      </c>
      <c r="I22" s="18">
        <v>1944</v>
      </c>
      <c r="J22" s="18">
        <v>572</v>
      </c>
      <c r="K22" s="33">
        <v>145</v>
      </c>
      <c r="L22" s="14">
        <v>1254</v>
      </c>
      <c r="M22" s="14">
        <v>8</v>
      </c>
      <c r="N22" s="14">
        <v>976</v>
      </c>
      <c r="O22" s="14">
        <v>3961</v>
      </c>
      <c r="P22" s="14">
        <v>859</v>
      </c>
      <c r="Q22" s="14">
        <v>4702</v>
      </c>
      <c r="R22" s="14">
        <v>0</v>
      </c>
      <c r="S22" s="85">
        <f t="shared" si="0"/>
        <v>19723</v>
      </c>
    </row>
    <row r="23" spans="1:19" ht="18.75" customHeight="1" x14ac:dyDescent="0.25">
      <c r="A23" s="135" t="s">
        <v>45</v>
      </c>
      <c r="B23" s="18">
        <v>72</v>
      </c>
      <c r="C23" s="18">
        <v>18</v>
      </c>
      <c r="D23" s="18">
        <v>2</v>
      </c>
      <c r="E23" s="18">
        <v>83</v>
      </c>
      <c r="F23" s="18">
        <v>22</v>
      </c>
      <c r="G23" s="18">
        <v>83</v>
      </c>
      <c r="H23" s="18">
        <v>716</v>
      </c>
      <c r="I23" s="18">
        <v>510</v>
      </c>
      <c r="J23" s="18">
        <v>116</v>
      </c>
      <c r="K23" s="33">
        <v>14</v>
      </c>
      <c r="L23" s="14">
        <v>214</v>
      </c>
      <c r="M23" s="14">
        <v>1</v>
      </c>
      <c r="N23" s="14">
        <v>61</v>
      </c>
      <c r="O23" s="14">
        <v>105</v>
      </c>
      <c r="P23" s="14">
        <v>94</v>
      </c>
      <c r="Q23" s="14">
        <v>590</v>
      </c>
      <c r="R23" s="14">
        <v>0</v>
      </c>
      <c r="S23" s="85">
        <f t="shared" si="0"/>
        <v>2701</v>
      </c>
    </row>
    <row r="24" spans="1:19" ht="18.75" customHeight="1" x14ac:dyDescent="0.25">
      <c r="A24" s="134" t="s">
        <v>46</v>
      </c>
      <c r="B24" s="18">
        <v>75</v>
      </c>
      <c r="C24" s="18">
        <v>58</v>
      </c>
      <c r="D24" s="18">
        <v>2</v>
      </c>
      <c r="E24" s="18">
        <v>216</v>
      </c>
      <c r="F24" s="18">
        <v>4</v>
      </c>
      <c r="G24" s="18">
        <v>113</v>
      </c>
      <c r="H24" s="18">
        <v>1006</v>
      </c>
      <c r="I24" s="18">
        <v>1007</v>
      </c>
      <c r="J24" s="18">
        <v>271</v>
      </c>
      <c r="K24" s="33">
        <v>118</v>
      </c>
      <c r="L24" s="14">
        <v>411</v>
      </c>
      <c r="M24" s="14">
        <v>19</v>
      </c>
      <c r="N24" s="14">
        <v>154</v>
      </c>
      <c r="O24" s="14">
        <v>199</v>
      </c>
      <c r="P24" s="14">
        <v>244</v>
      </c>
      <c r="Q24" s="14">
        <v>1128</v>
      </c>
      <c r="R24" s="14">
        <v>0</v>
      </c>
      <c r="S24" s="85">
        <f t="shared" si="0"/>
        <v>5025</v>
      </c>
    </row>
    <row r="25" spans="1:19" ht="18.75" customHeight="1" x14ac:dyDescent="0.25">
      <c r="A25" s="134" t="s">
        <v>47</v>
      </c>
      <c r="B25" s="18">
        <v>4346</v>
      </c>
      <c r="C25" s="18">
        <v>16</v>
      </c>
      <c r="D25" s="18">
        <v>70</v>
      </c>
      <c r="E25" s="18">
        <v>5696</v>
      </c>
      <c r="F25" s="18">
        <v>110</v>
      </c>
      <c r="G25" s="18">
        <v>2225</v>
      </c>
      <c r="H25" s="18">
        <v>24349</v>
      </c>
      <c r="I25" s="18">
        <v>8778</v>
      </c>
      <c r="J25" s="18">
        <v>3036</v>
      </c>
      <c r="K25" s="33">
        <v>4138</v>
      </c>
      <c r="L25" s="14">
        <v>15582</v>
      </c>
      <c r="M25" s="14">
        <v>4697</v>
      </c>
      <c r="N25" s="14">
        <v>10991</v>
      </c>
      <c r="O25" s="14">
        <v>22788</v>
      </c>
      <c r="P25" s="14">
        <v>8593</v>
      </c>
      <c r="Q25" s="14">
        <v>91736</v>
      </c>
      <c r="R25" s="14">
        <v>2</v>
      </c>
      <c r="S25" s="85">
        <f t="shared" si="0"/>
        <v>207153</v>
      </c>
    </row>
    <row r="26" spans="1:19" ht="19.5" customHeight="1" thickBot="1" x14ac:dyDescent="0.3">
      <c r="A26" s="80" t="s">
        <v>0</v>
      </c>
      <c r="B26" s="318">
        <f>SUM(B10:B25)</f>
        <v>21327</v>
      </c>
      <c r="C26" s="318">
        <f t="shared" ref="C26:S26" si="1">SUM(C10:C25)</f>
        <v>488</v>
      </c>
      <c r="D26" s="318">
        <f t="shared" si="1"/>
        <v>1293</v>
      </c>
      <c r="E26" s="318">
        <f t="shared" si="1"/>
        <v>14445</v>
      </c>
      <c r="F26" s="318">
        <f t="shared" si="1"/>
        <v>1232</v>
      </c>
      <c r="G26" s="318">
        <f t="shared" si="1"/>
        <v>6864</v>
      </c>
      <c r="H26" s="318">
        <f t="shared" si="1"/>
        <v>64596</v>
      </c>
      <c r="I26" s="318">
        <f t="shared" si="1"/>
        <v>34008</v>
      </c>
      <c r="J26" s="318">
        <f t="shared" si="1"/>
        <v>9719</v>
      </c>
      <c r="K26" s="318">
        <f t="shared" si="1"/>
        <v>5938</v>
      </c>
      <c r="L26" s="318">
        <f t="shared" si="1"/>
        <v>31533</v>
      </c>
      <c r="M26" s="318">
        <f t="shared" si="1"/>
        <v>17238</v>
      </c>
      <c r="N26" s="318">
        <f t="shared" si="1"/>
        <v>22088</v>
      </c>
      <c r="O26" s="318">
        <f t="shared" si="1"/>
        <v>54729</v>
      </c>
      <c r="P26" s="318">
        <f t="shared" si="1"/>
        <v>20868</v>
      </c>
      <c r="Q26" s="318">
        <f t="shared" si="1"/>
        <v>150084</v>
      </c>
      <c r="R26" s="318">
        <f t="shared" si="1"/>
        <v>2</v>
      </c>
      <c r="S26" s="318">
        <f t="shared" si="1"/>
        <v>456452</v>
      </c>
    </row>
    <row r="27" spans="1:19" ht="13.5" customHeight="1" thickTop="1" x14ac:dyDescent="0.2">
      <c r="A27" s="141" t="s">
        <v>310</v>
      </c>
    </row>
    <row r="28" spans="1:19" x14ac:dyDescent="0.2">
      <c r="A28" s="141" t="s">
        <v>209</v>
      </c>
    </row>
    <row r="29" spans="1:19" x14ac:dyDescent="0.2">
      <c r="A29" s="15"/>
    </row>
  </sheetData>
  <mergeCells count="19">
    <mergeCell ref="A2:S2"/>
    <mergeCell ref="A4:S4"/>
    <mergeCell ref="B7:B9"/>
    <mergeCell ref="D7:D9"/>
    <mergeCell ref="E7:E9"/>
    <mergeCell ref="H7:H9"/>
    <mergeCell ref="I7:I9"/>
    <mergeCell ref="F7:F9"/>
    <mergeCell ref="G7:G9"/>
    <mergeCell ref="R7:R9"/>
    <mergeCell ref="L7:L9"/>
    <mergeCell ref="M7:M9"/>
    <mergeCell ref="O7:O9"/>
    <mergeCell ref="P7:P9"/>
    <mergeCell ref="Q7:Q9"/>
    <mergeCell ref="J7:J9"/>
    <mergeCell ref="K7:K9"/>
    <mergeCell ref="A5:S5"/>
    <mergeCell ref="S7:S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heetViews>
  <sheetFormatPr baseColWidth="10" defaultColWidth="11.42578125" defaultRowHeight="12.75" x14ac:dyDescent="0.2"/>
  <cols>
    <col min="1" max="1" width="29.7109375" style="2" customWidth="1"/>
    <col min="2" max="2" width="12.85546875" style="2" customWidth="1"/>
    <col min="3" max="3" width="12.7109375" style="2" customWidth="1"/>
    <col min="4" max="4" width="11.7109375" style="2" customWidth="1"/>
    <col min="5" max="5" width="16.28515625" style="2" customWidth="1"/>
    <col min="6" max="6" width="13" style="2" customWidth="1"/>
    <col min="7" max="7" width="14.28515625" style="2" customWidth="1"/>
    <col min="8" max="8" width="12.28515625" style="2" customWidth="1"/>
    <col min="9" max="9" width="13.7109375" style="2" customWidth="1"/>
    <col min="10" max="10" width="15.5703125" style="2" customWidth="1"/>
    <col min="11" max="11" width="14.5703125" style="2" customWidth="1"/>
    <col min="12" max="12" width="14.42578125" style="2" customWidth="1"/>
    <col min="13" max="13" width="14.5703125" style="2" customWidth="1"/>
    <col min="14" max="14" width="10.85546875" style="2" customWidth="1"/>
    <col min="15" max="15" width="10" style="2" customWidth="1"/>
    <col min="16" max="16" width="13.5703125" style="2" customWidth="1"/>
    <col min="17" max="17" width="12.28515625" style="2" customWidth="1"/>
    <col min="18" max="19" width="12.140625" style="2" customWidth="1"/>
    <col min="20" max="20" width="13.85546875" style="2" customWidth="1"/>
    <col min="21" max="16384" width="11.42578125" style="2"/>
  </cols>
  <sheetData>
    <row r="1" spans="1:20" ht="15.75" x14ac:dyDescent="0.25">
      <c r="A1" s="148" t="s">
        <v>408</v>
      </c>
    </row>
    <row r="2" spans="1:20" ht="18" customHeight="1" x14ac:dyDescent="0.25">
      <c r="A2" s="458" t="s">
        <v>56</v>
      </c>
      <c r="B2" s="439"/>
      <c r="C2" s="439"/>
      <c r="D2" s="439"/>
      <c r="E2" s="439"/>
      <c r="F2" s="439"/>
      <c r="G2" s="439"/>
      <c r="H2" s="439"/>
      <c r="I2" s="439"/>
      <c r="J2" s="439"/>
      <c r="K2" s="439"/>
      <c r="L2" s="439"/>
      <c r="M2" s="439"/>
      <c r="N2" s="439"/>
      <c r="O2" s="439"/>
      <c r="P2" s="439"/>
      <c r="Q2" s="439"/>
      <c r="R2" s="439"/>
      <c r="S2" s="439"/>
      <c r="T2" s="439"/>
    </row>
    <row r="4" spans="1:20" ht="15.75" x14ac:dyDescent="0.25">
      <c r="A4" s="458" t="s">
        <v>278</v>
      </c>
      <c r="B4" s="458"/>
      <c r="C4" s="458"/>
      <c r="D4" s="458"/>
      <c r="E4" s="458"/>
      <c r="F4" s="458"/>
      <c r="G4" s="458"/>
      <c r="H4" s="458"/>
      <c r="I4" s="458"/>
      <c r="J4" s="458"/>
      <c r="K4" s="458"/>
      <c r="L4" s="365"/>
      <c r="M4" s="365"/>
      <c r="N4" s="365"/>
      <c r="O4" s="365"/>
      <c r="P4" s="365"/>
      <c r="Q4" s="365"/>
      <c r="R4" s="365"/>
      <c r="S4" s="365"/>
      <c r="T4" s="365"/>
    </row>
    <row r="5" spans="1:20" ht="13.5" customHeight="1" thickBot="1" x14ac:dyDescent="0.25"/>
    <row r="6" spans="1:20" ht="15" customHeight="1" thickTop="1" x14ac:dyDescent="0.2">
      <c r="A6" s="137"/>
      <c r="B6" s="447" t="s">
        <v>82</v>
      </c>
      <c r="C6" s="128"/>
      <c r="D6" s="459" t="s">
        <v>84</v>
      </c>
      <c r="E6" s="447" t="s">
        <v>85</v>
      </c>
      <c r="F6" s="447" t="s">
        <v>91</v>
      </c>
      <c r="G6" s="447" t="s">
        <v>26</v>
      </c>
      <c r="H6" s="447" t="s">
        <v>120</v>
      </c>
      <c r="I6" s="447" t="s">
        <v>86</v>
      </c>
      <c r="J6" s="447" t="s">
        <v>122</v>
      </c>
      <c r="K6" s="447" t="s">
        <v>87</v>
      </c>
      <c r="L6" s="447" t="s">
        <v>118</v>
      </c>
      <c r="M6" s="447" t="s">
        <v>121</v>
      </c>
      <c r="N6" s="128"/>
      <c r="O6" s="447" t="s">
        <v>89</v>
      </c>
      <c r="P6" s="447" t="s">
        <v>112</v>
      </c>
      <c r="Q6" s="447" t="s">
        <v>90</v>
      </c>
      <c r="R6" s="447" t="s">
        <v>119</v>
      </c>
      <c r="S6" s="462" t="s">
        <v>406</v>
      </c>
      <c r="T6" s="453" t="s">
        <v>277</v>
      </c>
    </row>
    <row r="7" spans="1:20" ht="15" customHeight="1" x14ac:dyDescent="0.2">
      <c r="A7" s="138" t="s">
        <v>27</v>
      </c>
      <c r="B7" s="455"/>
      <c r="C7" s="129" t="s">
        <v>83</v>
      </c>
      <c r="D7" s="448"/>
      <c r="E7" s="455"/>
      <c r="F7" s="455"/>
      <c r="G7" s="448"/>
      <c r="H7" s="448"/>
      <c r="I7" s="448"/>
      <c r="J7" s="448"/>
      <c r="K7" s="448"/>
      <c r="L7" s="448"/>
      <c r="M7" s="448"/>
      <c r="N7" s="130" t="s">
        <v>88</v>
      </c>
      <c r="O7" s="448"/>
      <c r="P7" s="448"/>
      <c r="Q7" s="448"/>
      <c r="R7" s="455"/>
      <c r="S7" s="463"/>
      <c r="T7" s="454"/>
    </row>
    <row r="8" spans="1:20" ht="24" customHeight="1" x14ac:dyDescent="0.2">
      <c r="A8" s="139"/>
      <c r="B8" s="456"/>
      <c r="C8" s="131"/>
      <c r="D8" s="449"/>
      <c r="E8" s="456"/>
      <c r="F8" s="456"/>
      <c r="G8" s="449"/>
      <c r="H8" s="449"/>
      <c r="I8" s="449"/>
      <c r="J8" s="449"/>
      <c r="K8" s="449"/>
      <c r="L8" s="449"/>
      <c r="M8" s="449"/>
      <c r="N8" s="132"/>
      <c r="O8" s="449"/>
      <c r="P8" s="449"/>
      <c r="Q8" s="449"/>
      <c r="R8" s="456"/>
      <c r="S8" s="464"/>
      <c r="T8" s="436"/>
    </row>
    <row r="9" spans="1:20" ht="18.75" customHeight="1" x14ac:dyDescent="0.25">
      <c r="A9" s="133" t="s">
        <v>33</v>
      </c>
      <c r="B9" s="18">
        <f>'Cuadro N° 8-A'!B10+'Cuadro 8-B'!B10+'Cuadro 8-C'!B10</f>
        <v>26</v>
      </c>
      <c r="C9" s="18">
        <f>'Cuadro N° 8-A'!C10+'Cuadro 8-B'!C10+'Cuadro 8-C'!C10</f>
        <v>4</v>
      </c>
      <c r="D9" s="18">
        <f>'Cuadro N° 8-A'!D10+'Cuadro 8-B'!D10+'Cuadro 8-C'!D10</f>
        <v>1</v>
      </c>
      <c r="E9" s="18">
        <f>'Cuadro N° 8-A'!E10+'Cuadro 8-B'!E10+'Cuadro 8-C'!E10</f>
        <v>40</v>
      </c>
      <c r="F9" s="18">
        <f>'Cuadro N° 8-A'!F10+'Cuadro 8-B'!F10+'Cuadro 8-C'!F10</f>
        <v>0</v>
      </c>
      <c r="G9" s="18">
        <f>'Cuadro N° 8-A'!G10+'Cuadro 8-B'!G10+'Cuadro 8-C'!G10</f>
        <v>97</v>
      </c>
      <c r="H9" s="18">
        <f>'Cuadro N° 8-A'!H10+'Cuadro 8-B'!H10+'Cuadro 8-C'!H10</f>
        <v>135</v>
      </c>
      <c r="I9" s="18">
        <f>'Cuadro N° 8-A'!I10+'Cuadro 8-B'!I10+'Cuadro 8-C'!I10</f>
        <v>50</v>
      </c>
      <c r="J9" s="18">
        <f>'Cuadro N° 8-A'!J10+'Cuadro 8-B'!J10+'Cuadro 8-C'!J10</f>
        <v>239</v>
      </c>
      <c r="K9" s="18">
        <f>'Cuadro N° 8-A'!K10+'Cuadro 8-B'!K10+'Cuadro 8-C'!K10</f>
        <v>25</v>
      </c>
      <c r="L9" s="18">
        <f>'Cuadro N° 8-A'!L10+'Cuadro 8-B'!L10+'Cuadro 8-C'!L10</f>
        <v>1218</v>
      </c>
      <c r="M9" s="18">
        <f>'Cuadro N° 8-A'!M10+'Cuadro 8-B'!M10+'Cuadro 8-C'!M10</f>
        <v>13</v>
      </c>
      <c r="N9" s="18">
        <f>'Cuadro N° 8-A'!N10+'Cuadro 8-B'!N10+'Cuadro 8-C'!N10</f>
        <v>283</v>
      </c>
      <c r="O9" s="18">
        <f>'Cuadro N° 8-A'!O10+'Cuadro 8-B'!O10+'Cuadro 8-C'!O10</f>
        <v>906</v>
      </c>
      <c r="P9" s="18">
        <f>'Cuadro N° 8-A'!P10+'Cuadro 8-B'!P10+'Cuadro 8-C'!P10</f>
        <v>3147</v>
      </c>
      <c r="Q9" s="18">
        <f>'Cuadro N° 8-A'!Q10+'Cuadro 8-B'!Q10+'Cuadro 8-C'!Q10</f>
        <v>11</v>
      </c>
      <c r="R9" s="18">
        <f>'Cuadro N° 8-A'!R10+'Cuadro 8-B'!R10+'Cuadro 8-C'!R10</f>
        <v>0</v>
      </c>
      <c r="S9" s="18">
        <f>'Cuadro N° 8-A'!S10+'Cuadro 8-B'!S10+'Cuadro 8-C'!S10</f>
        <v>171</v>
      </c>
      <c r="T9" s="18">
        <f>SUM(B9:S9)</f>
        <v>6366</v>
      </c>
    </row>
    <row r="10" spans="1:20" ht="18.75" customHeight="1" x14ac:dyDescent="0.25">
      <c r="A10" s="134" t="s">
        <v>34</v>
      </c>
      <c r="B10" s="18">
        <f>'Cuadro N° 8-A'!B11+'Cuadro 8-B'!B11+'Cuadro 8-C'!B11</f>
        <v>18</v>
      </c>
      <c r="C10" s="18">
        <f>'Cuadro N° 8-A'!C11+'Cuadro 8-B'!C11+'Cuadro 8-C'!C11</f>
        <v>2</v>
      </c>
      <c r="D10" s="18">
        <f>'Cuadro N° 8-A'!D11+'Cuadro 8-B'!D11+'Cuadro 8-C'!D11</f>
        <v>4</v>
      </c>
      <c r="E10" s="18">
        <f>'Cuadro N° 8-A'!E11+'Cuadro 8-B'!E11+'Cuadro 8-C'!E11</f>
        <v>56</v>
      </c>
      <c r="F10" s="18">
        <f>'Cuadro N° 8-A'!F11+'Cuadro 8-B'!F11+'Cuadro 8-C'!F11</f>
        <v>1</v>
      </c>
      <c r="G10" s="18">
        <f>'Cuadro N° 8-A'!G11+'Cuadro 8-B'!G11+'Cuadro 8-C'!G11</f>
        <v>113</v>
      </c>
      <c r="H10" s="18">
        <f>'Cuadro N° 8-A'!H11+'Cuadro 8-B'!H11+'Cuadro 8-C'!H11</f>
        <v>199</v>
      </c>
      <c r="I10" s="18">
        <f>'Cuadro N° 8-A'!I11+'Cuadro 8-B'!I11+'Cuadro 8-C'!I11</f>
        <v>72</v>
      </c>
      <c r="J10" s="18">
        <f>'Cuadro N° 8-A'!J11+'Cuadro 8-B'!J11+'Cuadro 8-C'!J11</f>
        <v>98</v>
      </c>
      <c r="K10" s="18">
        <f>'Cuadro N° 8-A'!K11+'Cuadro 8-B'!K11+'Cuadro 8-C'!K11</f>
        <v>80</v>
      </c>
      <c r="L10" s="18">
        <f>'Cuadro N° 8-A'!L11+'Cuadro 8-B'!L11+'Cuadro 8-C'!L11</f>
        <v>1972</v>
      </c>
      <c r="M10" s="18">
        <f>'Cuadro N° 8-A'!M11+'Cuadro 8-B'!M11+'Cuadro 8-C'!M11</f>
        <v>17</v>
      </c>
      <c r="N10" s="18">
        <f>'Cuadro N° 8-A'!N11+'Cuadro 8-B'!N11+'Cuadro 8-C'!N11</f>
        <v>336</v>
      </c>
      <c r="O10" s="18">
        <f>'Cuadro N° 8-A'!O11+'Cuadro 8-B'!O11+'Cuadro 8-C'!O11</f>
        <v>1445</v>
      </c>
      <c r="P10" s="18">
        <f>'Cuadro N° 8-A'!P11+'Cuadro 8-B'!P11+'Cuadro 8-C'!P11</f>
        <v>4544</v>
      </c>
      <c r="Q10" s="18">
        <f>'Cuadro N° 8-A'!Q11+'Cuadro 8-B'!Q11+'Cuadro 8-C'!Q11</f>
        <v>9</v>
      </c>
      <c r="R10" s="18">
        <f>'Cuadro N° 8-A'!R11+'Cuadro 8-B'!R11+'Cuadro 8-C'!R11</f>
        <v>0</v>
      </c>
      <c r="S10" s="18">
        <f>'Cuadro N° 8-A'!S11+'Cuadro 8-B'!S11+'Cuadro 8-C'!S11</f>
        <v>217</v>
      </c>
      <c r="T10" s="18">
        <f t="shared" ref="T10:T25" si="0">SUM(B10:S10)</f>
        <v>9183</v>
      </c>
    </row>
    <row r="11" spans="1:20" ht="18.75" customHeight="1" x14ac:dyDescent="0.25">
      <c r="A11" s="134" t="s">
        <v>35</v>
      </c>
      <c r="B11" s="18">
        <f>'Cuadro N° 8-A'!B12+'Cuadro 8-B'!B12+'Cuadro 8-C'!B12</f>
        <v>20</v>
      </c>
      <c r="C11" s="18">
        <f>'Cuadro N° 8-A'!C12+'Cuadro 8-B'!C12+'Cuadro 8-C'!C12</f>
        <v>2</v>
      </c>
      <c r="D11" s="18">
        <f>'Cuadro N° 8-A'!D12+'Cuadro 8-B'!D12+'Cuadro 8-C'!D12</f>
        <v>12</v>
      </c>
      <c r="E11" s="18">
        <f>'Cuadro N° 8-A'!E12+'Cuadro 8-B'!E12+'Cuadro 8-C'!E12</f>
        <v>126</v>
      </c>
      <c r="F11" s="18">
        <f>'Cuadro N° 8-A'!F12+'Cuadro 8-B'!F12+'Cuadro 8-C'!F12</f>
        <v>2</v>
      </c>
      <c r="G11" s="18">
        <f>'Cuadro N° 8-A'!G12+'Cuadro 8-B'!G12+'Cuadro 8-C'!G12</f>
        <v>229</v>
      </c>
      <c r="H11" s="18">
        <f>'Cuadro N° 8-A'!H12+'Cuadro 8-B'!H12+'Cuadro 8-C'!H12</f>
        <v>387</v>
      </c>
      <c r="I11" s="18">
        <f>'Cuadro N° 8-A'!I12+'Cuadro 8-B'!I12+'Cuadro 8-C'!I12</f>
        <v>125</v>
      </c>
      <c r="J11" s="18">
        <f>'Cuadro N° 8-A'!J12+'Cuadro 8-B'!J12+'Cuadro 8-C'!J12</f>
        <v>271</v>
      </c>
      <c r="K11" s="18">
        <f>'Cuadro N° 8-A'!K12+'Cuadro 8-B'!K12+'Cuadro 8-C'!K12</f>
        <v>74</v>
      </c>
      <c r="L11" s="18">
        <f>'Cuadro N° 8-A'!L12+'Cuadro 8-B'!L12+'Cuadro 8-C'!L12</f>
        <v>3600</v>
      </c>
      <c r="M11" s="18">
        <f>'Cuadro N° 8-A'!M12+'Cuadro 8-B'!M12+'Cuadro 8-C'!M12</f>
        <v>26</v>
      </c>
      <c r="N11" s="18">
        <f>'Cuadro N° 8-A'!N12+'Cuadro 8-B'!N12+'Cuadro 8-C'!N12</f>
        <v>650</v>
      </c>
      <c r="O11" s="18">
        <f>'Cuadro N° 8-A'!O12+'Cuadro 8-B'!O12+'Cuadro 8-C'!O12</f>
        <v>2482</v>
      </c>
      <c r="P11" s="18">
        <f>'Cuadro N° 8-A'!P12+'Cuadro 8-B'!P12+'Cuadro 8-C'!P12</f>
        <v>7887</v>
      </c>
      <c r="Q11" s="18">
        <f>'Cuadro N° 8-A'!Q12+'Cuadro 8-B'!Q12+'Cuadro 8-C'!Q12</f>
        <v>66</v>
      </c>
      <c r="R11" s="18">
        <f>'Cuadro N° 8-A'!R12+'Cuadro 8-B'!R12+'Cuadro 8-C'!R12</f>
        <v>1</v>
      </c>
      <c r="S11" s="18">
        <f>'Cuadro N° 8-A'!S12+'Cuadro 8-B'!S12+'Cuadro 8-C'!S12</f>
        <v>545</v>
      </c>
      <c r="T11" s="18">
        <f t="shared" si="0"/>
        <v>16505</v>
      </c>
    </row>
    <row r="12" spans="1:20" ht="18.75" customHeight="1" x14ac:dyDescent="0.25">
      <c r="A12" s="134" t="s">
        <v>36</v>
      </c>
      <c r="B12" s="18">
        <f>'Cuadro N° 8-A'!B13+'Cuadro 8-B'!B13+'Cuadro 8-C'!B13</f>
        <v>35</v>
      </c>
      <c r="C12" s="18">
        <f>'Cuadro N° 8-A'!C13+'Cuadro 8-B'!C13+'Cuadro 8-C'!C13</f>
        <v>8</v>
      </c>
      <c r="D12" s="18">
        <f>'Cuadro N° 8-A'!D13+'Cuadro 8-B'!D13+'Cuadro 8-C'!D13</f>
        <v>24</v>
      </c>
      <c r="E12" s="18">
        <f>'Cuadro N° 8-A'!E13+'Cuadro 8-B'!E13+'Cuadro 8-C'!E13</f>
        <v>53</v>
      </c>
      <c r="F12" s="18">
        <f>'Cuadro N° 8-A'!F13+'Cuadro 8-B'!F13+'Cuadro 8-C'!F13</f>
        <v>2</v>
      </c>
      <c r="G12" s="18">
        <f>'Cuadro N° 8-A'!G13+'Cuadro 8-B'!G13+'Cuadro 8-C'!G13</f>
        <v>93</v>
      </c>
      <c r="H12" s="18">
        <f>'Cuadro N° 8-A'!H13+'Cuadro 8-B'!H13+'Cuadro 8-C'!H13</f>
        <v>206</v>
      </c>
      <c r="I12" s="18">
        <f>'Cuadro N° 8-A'!I13+'Cuadro 8-B'!I13+'Cuadro 8-C'!I13</f>
        <v>64</v>
      </c>
      <c r="J12" s="18">
        <f>'Cuadro N° 8-A'!J13+'Cuadro 8-B'!J13+'Cuadro 8-C'!J13</f>
        <v>90</v>
      </c>
      <c r="K12" s="18">
        <f>'Cuadro N° 8-A'!K13+'Cuadro 8-B'!K13+'Cuadro 8-C'!K13</f>
        <v>25</v>
      </c>
      <c r="L12" s="18">
        <f>'Cuadro N° 8-A'!L13+'Cuadro 8-B'!L13+'Cuadro 8-C'!L13</f>
        <v>1407</v>
      </c>
      <c r="M12" s="18">
        <f>'Cuadro N° 8-A'!M13+'Cuadro 8-B'!M13+'Cuadro 8-C'!M13</f>
        <v>14</v>
      </c>
      <c r="N12" s="18">
        <f>'Cuadro N° 8-A'!N13+'Cuadro 8-B'!N13+'Cuadro 8-C'!N13</f>
        <v>191</v>
      </c>
      <c r="O12" s="18">
        <f>'Cuadro N° 8-A'!O13+'Cuadro 8-B'!O13+'Cuadro 8-C'!O13</f>
        <v>834</v>
      </c>
      <c r="P12" s="18">
        <f>'Cuadro N° 8-A'!P13+'Cuadro 8-B'!P13+'Cuadro 8-C'!P13</f>
        <v>3992</v>
      </c>
      <c r="Q12" s="18">
        <f>'Cuadro N° 8-A'!Q13+'Cuadro 8-B'!Q13+'Cuadro 8-C'!Q13</f>
        <v>9</v>
      </c>
      <c r="R12" s="18">
        <f>'Cuadro N° 8-A'!R13+'Cuadro 8-B'!R13+'Cuadro 8-C'!R13</f>
        <v>0</v>
      </c>
      <c r="S12" s="18">
        <f>'Cuadro N° 8-A'!S13+'Cuadro 8-B'!S13+'Cuadro 8-C'!S13</f>
        <v>246</v>
      </c>
      <c r="T12" s="18">
        <f t="shared" si="0"/>
        <v>7293</v>
      </c>
    </row>
    <row r="13" spans="1:20" ht="18.75" customHeight="1" x14ac:dyDescent="0.25">
      <c r="A13" s="134" t="s">
        <v>37</v>
      </c>
      <c r="B13" s="18">
        <f>'Cuadro N° 8-A'!B14+'Cuadro 8-B'!B14+'Cuadro 8-C'!B14</f>
        <v>94</v>
      </c>
      <c r="C13" s="18">
        <f>'Cuadro N° 8-A'!C14+'Cuadro 8-B'!C14+'Cuadro 8-C'!C14</f>
        <v>3</v>
      </c>
      <c r="D13" s="18">
        <f>'Cuadro N° 8-A'!D14+'Cuadro 8-B'!D14+'Cuadro 8-C'!D14</f>
        <v>27</v>
      </c>
      <c r="E13" s="18">
        <f>'Cuadro N° 8-A'!E14+'Cuadro 8-B'!E14+'Cuadro 8-C'!E14</f>
        <v>86</v>
      </c>
      <c r="F13" s="18">
        <f>'Cuadro N° 8-A'!F14+'Cuadro 8-B'!F14+'Cuadro 8-C'!F14</f>
        <v>1</v>
      </c>
      <c r="G13" s="18">
        <f>'Cuadro N° 8-A'!G14+'Cuadro 8-B'!G14+'Cuadro 8-C'!G14</f>
        <v>185</v>
      </c>
      <c r="H13" s="18">
        <f>'Cuadro N° 8-A'!H14+'Cuadro 8-B'!H14+'Cuadro 8-C'!H14</f>
        <v>387</v>
      </c>
      <c r="I13" s="18">
        <f>'Cuadro N° 8-A'!I14+'Cuadro 8-B'!I14+'Cuadro 8-C'!I14</f>
        <v>96</v>
      </c>
      <c r="J13" s="18">
        <f>'Cuadro N° 8-A'!J14+'Cuadro 8-B'!J14+'Cuadro 8-C'!J14</f>
        <v>173</v>
      </c>
      <c r="K13" s="18">
        <f>'Cuadro N° 8-A'!K14+'Cuadro 8-B'!K14+'Cuadro 8-C'!K14</f>
        <v>62</v>
      </c>
      <c r="L13" s="18">
        <f>'Cuadro N° 8-A'!L14+'Cuadro 8-B'!L14+'Cuadro 8-C'!L14</f>
        <v>4274</v>
      </c>
      <c r="M13" s="18">
        <f>'Cuadro N° 8-A'!M14+'Cuadro 8-B'!M14+'Cuadro 8-C'!M14</f>
        <v>102</v>
      </c>
      <c r="N13" s="18">
        <f>'Cuadro N° 8-A'!N14+'Cuadro 8-B'!N14+'Cuadro 8-C'!N14</f>
        <v>668</v>
      </c>
      <c r="O13" s="18">
        <f>'Cuadro N° 8-A'!O14+'Cuadro 8-B'!O14+'Cuadro 8-C'!O14</f>
        <v>2918</v>
      </c>
      <c r="P13" s="18">
        <f>'Cuadro N° 8-A'!P14+'Cuadro 8-B'!P14+'Cuadro 8-C'!P14</f>
        <v>9536</v>
      </c>
      <c r="Q13" s="18">
        <f>'Cuadro N° 8-A'!Q14+'Cuadro 8-B'!Q14+'Cuadro 8-C'!Q14</f>
        <v>20</v>
      </c>
      <c r="R13" s="18">
        <f>'Cuadro N° 8-A'!R14+'Cuadro 8-B'!R14+'Cuadro 8-C'!R14</f>
        <v>0</v>
      </c>
      <c r="S13" s="18">
        <f>'Cuadro N° 8-A'!S14+'Cuadro 8-B'!S14+'Cuadro 8-C'!S14</f>
        <v>707</v>
      </c>
      <c r="T13" s="18">
        <f t="shared" si="0"/>
        <v>19339</v>
      </c>
    </row>
    <row r="14" spans="1:20" ht="18.75" customHeight="1" x14ac:dyDescent="0.25">
      <c r="A14" s="134" t="s">
        <v>38</v>
      </c>
      <c r="B14" s="18">
        <f>'Cuadro N° 8-A'!B15+'Cuadro 8-B'!B15+'Cuadro 8-C'!B15</f>
        <v>227</v>
      </c>
      <c r="C14" s="18">
        <f>'Cuadro N° 8-A'!C15+'Cuadro 8-B'!C15+'Cuadro 8-C'!C15</f>
        <v>13</v>
      </c>
      <c r="D14" s="18">
        <f>'Cuadro N° 8-A'!D15+'Cuadro 8-B'!D15+'Cuadro 8-C'!D15</f>
        <v>21</v>
      </c>
      <c r="E14" s="18">
        <f>'Cuadro N° 8-A'!E15+'Cuadro 8-B'!E15+'Cuadro 8-C'!E15</f>
        <v>333</v>
      </c>
      <c r="F14" s="18">
        <f>'Cuadro N° 8-A'!F15+'Cuadro 8-B'!F15+'Cuadro 8-C'!F15</f>
        <v>2</v>
      </c>
      <c r="G14" s="18">
        <f>'Cuadro N° 8-A'!G15+'Cuadro 8-B'!G15+'Cuadro 8-C'!G15</f>
        <v>701</v>
      </c>
      <c r="H14" s="18">
        <f>'Cuadro N° 8-A'!H15+'Cuadro 8-B'!H15+'Cuadro 8-C'!H15</f>
        <v>1177</v>
      </c>
      <c r="I14" s="18">
        <f>'Cuadro N° 8-A'!I15+'Cuadro 8-B'!I15+'Cuadro 8-C'!I15</f>
        <v>235</v>
      </c>
      <c r="J14" s="18">
        <f>'Cuadro N° 8-A'!J15+'Cuadro 8-B'!J15+'Cuadro 8-C'!J15</f>
        <v>579</v>
      </c>
      <c r="K14" s="18">
        <f>'Cuadro N° 8-A'!K15+'Cuadro 8-B'!K15+'Cuadro 8-C'!K15</f>
        <v>179</v>
      </c>
      <c r="L14" s="18">
        <f>'Cuadro N° 8-A'!L15+'Cuadro 8-B'!L15+'Cuadro 8-C'!L15</f>
        <v>12526</v>
      </c>
      <c r="M14" s="18">
        <f>'Cuadro N° 8-A'!M15+'Cuadro 8-B'!M15+'Cuadro 8-C'!M15</f>
        <v>325</v>
      </c>
      <c r="N14" s="18">
        <f>'Cuadro N° 8-A'!N15+'Cuadro 8-B'!N15+'Cuadro 8-C'!N15</f>
        <v>2383</v>
      </c>
      <c r="O14" s="18">
        <f>'Cuadro N° 8-A'!O15+'Cuadro 8-B'!O15+'Cuadro 8-C'!O15</f>
        <v>8570</v>
      </c>
      <c r="P14" s="18">
        <f>'Cuadro N° 8-A'!P15+'Cuadro 8-B'!P15+'Cuadro 8-C'!P15</f>
        <v>21432</v>
      </c>
      <c r="Q14" s="18">
        <f>'Cuadro N° 8-A'!Q15+'Cuadro 8-B'!Q15+'Cuadro 8-C'!Q15</f>
        <v>148</v>
      </c>
      <c r="R14" s="18">
        <f>'Cuadro N° 8-A'!R15+'Cuadro 8-B'!R15+'Cuadro 8-C'!R15</f>
        <v>0</v>
      </c>
      <c r="S14" s="18">
        <f>'Cuadro N° 8-A'!S15+'Cuadro 8-B'!S15+'Cuadro 8-C'!S15</f>
        <v>1329</v>
      </c>
      <c r="T14" s="18">
        <f t="shared" si="0"/>
        <v>50180</v>
      </c>
    </row>
    <row r="15" spans="1:20" ht="18.75" customHeight="1" x14ac:dyDescent="0.25">
      <c r="A15" s="134" t="s">
        <v>117</v>
      </c>
      <c r="B15" s="18">
        <f>'Cuadro N° 8-A'!B16+'Cuadro 8-B'!B16+'Cuadro 8-C'!B16</f>
        <v>215</v>
      </c>
      <c r="C15" s="18">
        <f>'Cuadro N° 8-A'!C16+'Cuadro 8-B'!C16+'Cuadro 8-C'!C16</f>
        <v>1</v>
      </c>
      <c r="D15" s="18">
        <f>'Cuadro N° 8-A'!D16+'Cuadro 8-B'!D16+'Cuadro 8-C'!D16</f>
        <v>4</v>
      </c>
      <c r="E15" s="18">
        <f>'Cuadro N° 8-A'!E16+'Cuadro 8-B'!E16+'Cuadro 8-C'!E16</f>
        <v>156</v>
      </c>
      <c r="F15" s="18">
        <f>'Cuadro N° 8-A'!F16+'Cuadro 8-B'!F16+'Cuadro 8-C'!F16</f>
        <v>1</v>
      </c>
      <c r="G15" s="18">
        <f>'Cuadro N° 8-A'!G16+'Cuadro 8-B'!G16+'Cuadro 8-C'!G16</f>
        <v>242</v>
      </c>
      <c r="H15" s="18">
        <f>'Cuadro N° 8-A'!H16+'Cuadro 8-B'!H16+'Cuadro 8-C'!H16</f>
        <v>511</v>
      </c>
      <c r="I15" s="18">
        <f>'Cuadro N° 8-A'!I16+'Cuadro 8-B'!I16+'Cuadro 8-C'!I16</f>
        <v>107</v>
      </c>
      <c r="J15" s="18">
        <f>'Cuadro N° 8-A'!J16+'Cuadro 8-B'!J16+'Cuadro 8-C'!J16</f>
        <v>200</v>
      </c>
      <c r="K15" s="18">
        <f>'Cuadro N° 8-A'!K16+'Cuadro 8-B'!K16+'Cuadro 8-C'!K16</f>
        <v>71</v>
      </c>
      <c r="L15" s="18">
        <f>'Cuadro N° 8-A'!L16+'Cuadro 8-B'!L16+'Cuadro 8-C'!L16</f>
        <v>4026</v>
      </c>
      <c r="M15" s="18">
        <f>'Cuadro N° 8-A'!M16+'Cuadro 8-B'!M16+'Cuadro 8-C'!M16</f>
        <v>149</v>
      </c>
      <c r="N15" s="18">
        <f>'Cuadro N° 8-A'!N16+'Cuadro 8-B'!N16+'Cuadro 8-C'!N16</f>
        <v>699</v>
      </c>
      <c r="O15" s="18">
        <f>'Cuadro N° 8-A'!O16+'Cuadro 8-B'!O16+'Cuadro 8-C'!O16</f>
        <v>3572</v>
      </c>
      <c r="P15" s="18">
        <f>'Cuadro N° 8-A'!P16+'Cuadro 8-B'!P16+'Cuadro 8-C'!P16</f>
        <v>8612</v>
      </c>
      <c r="Q15" s="18">
        <f>'Cuadro N° 8-A'!Q16+'Cuadro 8-B'!Q16+'Cuadro 8-C'!Q16</f>
        <v>18</v>
      </c>
      <c r="R15" s="18">
        <f>'Cuadro N° 8-A'!R16+'Cuadro 8-B'!R16+'Cuadro 8-C'!R16</f>
        <v>0</v>
      </c>
      <c r="S15" s="18">
        <f>'Cuadro N° 8-A'!S16+'Cuadro 8-B'!S16+'Cuadro 8-C'!S16</f>
        <v>659</v>
      </c>
      <c r="T15" s="18">
        <f t="shared" si="0"/>
        <v>19243</v>
      </c>
    </row>
    <row r="16" spans="1:20" ht="18.75" customHeight="1" x14ac:dyDescent="0.25">
      <c r="A16" s="134" t="s">
        <v>40</v>
      </c>
      <c r="B16" s="18">
        <f>'Cuadro N° 8-A'!B17+'Cuadro 8-B'!B17+'Cuadro 8-C'!B17</f>
        <v>261</v>
      </c>
      <c r="C16" s="18">
        <f>'Cuadro N° 8-A'!C17+'Cuadro 8-B'!C17+'Cuadro 8-C'!C17</f>
        <v>5</v>
      </c>
      <c r="D16" s="18">
        <f>'Cuadro N° 8-A'!D17+'Cuadro 8-B'!D17+'Cuadro 8-C'!D17</f>
        <v>4</v>
      </c>
      <c r="E16" s="18">
        <f>'Cuadro N° 8-A'!E17+'Cuadro 8-B'!E17+'Cuadro 8-C'!E17</f>
        <v>150</v>
      </c>
      <c r="F16" s="18">
        <f>'Cuadro N° 8-A'!F17+'Cuadro 8-B'!F17+'Cuadro 8-C'!F17</f>
        <v>2</v>
      </c>
      <c r="G16" s="18">
        <f>'Cuadro N° 8-A'!G17+'Cuadro 8-B'!G17+'Cuadro 8-C'!G17</f>
        <v>321</v>
      </c>
      <c r="H16" s="18">
        <f>'Cuadro N° 8-A'!H17+'Cuadro 8-B'!H17+'Cuadro 8-C'!H17</f>
        <v>566</v>
      </c>
      <c r="I16" s="18">
        <f>'Cuadro N° 8-A'!I17+'Cuadro 8-B'!I17+'Cuadro 8-C'!I17</f>
        <v>133</v>
      </c>
      <c r="J16" s="18">
        <f>'Cuadro N° 8-A'!J17+'Cuadro 8-B'!J17+'Cuadro 8-C'!J17</f>
        <v>271</v>
      </c>
      <c r="K16" s="18">
        <f>'Cuadro N° 8-A'!K17+'Cuadro 8-B'!K17+'Cuadro 8-C'!K17</f>
        <v>68</v>
      </c>
      <c r="L16" s="18">
        <f>'Cuadro N° 8-A'!L17+'Cuadro 8-B'!L17+'Cuadro 8-C'!L17</f>
        <v>4770</v>
      </c>
      <c r="M16" s="18">
        <f>'Cuadro N° 8-A'!M17+'Cuadro 8-B'!M17+'Cuadro 8-C'!M17</f>
        <v>44</v>
      </c>
      <c r="N16" s="18">
        <f>'Cuadro N° 8-A'!N17+'Cuadro 8-B'!N17+'Cuadro 8-C'!N17</f>
        <v>1000</v>
      </c>
      <c r="O16" s="18">
        <f>'Cuadro N° 8-A'!O17+'Cuadro 8-B'!O17+'Cuadro 8-C'!O17</f>
        <v>3917</v>
      </c>
      <c r="P16" s="18">
        <f>'Cuadro N° 8-A'!P17+'Cuadro 8-B'!P17+'Cuadro 8-C'!P17</f>
        <v>9744</v>
      </c>
      <c r="Q16" s="18">
        <f>'Cuadro N° 8-A'!Q17+'Cuadro 8-B'!Q17+'Cuadro 8-C'!Q17</f>
        <v>16</v>
      </c>
      <c r="R16" s="18">
        <f>'Cuadro N° 8-A'!R17+'Cuadro 8-B'!R17+'Cuadro 8-C'!R17</f>
        <v>0</v>
      </c>
      <c r="S16" s="18">
        <f>'Cuadro N° 8-A'!S17+'Cuadro 8-B'!S17+'Cuadro 8-C'!S17</f>
        <v>952</v>
      </c>
      <c r="T16" s="18">
        <f t="shared" si="0"/>
        <v>22224</v>
      </c>
    </row>
    <row r="17" spans="1:20" ht="18.75" customHeight="1" x14ac:dyDescent="0.25">
      <c r="A17" s="134" t="s">
        <v>401</v>
      </c>
      <c r="B17" s="18">
        <f>'Cuadro N° 8-A'!B18+'Cuadro 8-B'!B18+'Cuadro 8-C'!B18</f>
        <v>100</v>
      </c>
      <c r="C17" s="18">
        <f>'Cuadro N° 8-A'!C18+'Cuadro 8-B'!C18+'Cuadro 8-C'!C18</f>
        <v>1</v>
      </c>
      <c r="D17" s="18">
        <f>'Cuadro N° 8-A'!D18+'Cuadro 8-B'!D18+'Cuadro 8-C'!D18</f>
        <v>0</v>
      </c>
      <c r="E17" s="18">
        <f>'Cuadro N° 8-A'!E18+'Cuadro 8-B'!E18+'Cuadro 8-C'!E18</f>
        <v>51</v>
      </c>
      <c r="F17" s="18">
        <f>'Cuadro N° 8-A'!F18+'Cuadro 8-B'!F18+'Cuadro 8-C'!F18</f>
        <v>2</v>
      </c>
      <c r="G17" s="18">
        <f>'Cuadro N° 8-A'!G18+'Cuadro 8-B'!G18+'Cuadro 8-C'!G18</f>
        <v>87</v>
      </c>
      <c r="H17" s="18">
        <f>'Cuadro N° 8-A'!H18+'Cuadro 8-B'!H18+'Cuadro 8-C'!H18</f>
        <v>214</v>
      </c>
      <c r="I17" s="18">
        <f>'Cuadro N° 8-A'!I18+'Cuadro 8-B'!I18+'Cuadro 8-C'!I18</f>
        <v>56</v>
      </c>
      <c r="J17" s="18">
        <f>'Cuadro N° 8-A'!J18+'Cuadro 8-B'!J18+'Cuadro 8-C'!J18</f>
        <v>130</v>
      </c>
      <c r="K17" s="18">
        <f>'Cuadro N° 8-A'!K18+'Cuadro 8-B'!K18+'Cuadro 8-C'!K18</f>
        <v>41</v>
      </c>
      <c r="L17" s="18">
        <f>'Cuadro N° 8-A'!L18+'Cuadro 8-B'!L18+'Cuadro 8-C'!L18</f>
        <v>1981</v>
      </c>
      <c r="M17" s="18">
        <f>'Cuadro N° 8-A'!M18+'Cuadro 8-B'!M18+'Cuadro 8-C'!M18</f>
        <v>14</v>
      </c>
      <c r="N17" s="18">
        <f>'Cuadro N° 8-A'!N18+'Cuadro 8-B'!N18+'Cuadro 8-C'!N18</f>
        <v>423</v>
      </c>
      <c r="O17" s="18">
        <f>'Cuadro N° 8-A'!O18+'Cuadro 8-B'!O18+'Cuadro 8-C'!O18</f>
        <v>1962</v>
      </c>
      <c r="P17" s="18">
        <f>'Cuadro N° 8-A'!P18+'Cuadro 8-B'!P18+'Cuadro 8-C'!P18</f>
        <v>3955</v>
      </c>
      <c r="Q17" s="18">
        <f>'Cuadro N° 8-A'!Q18+'Cuadro 8-B'!Q18+'Cuadro 8-C'!Q18</f>
        <v>3</v>
      </c>
      <c r="R17" s="18">
        <f>'Cuadro N° 8-A'!R18+'Cuadro 8-B'!R18+'Cuadro 8-C'!R18</f>
        <v>0</v>
      </c>
      <c r="S17" s="18">
        <f>'Cuadro N° 8-A'!S18+'Cuadro 8-B'!S18+'Cuadro 8-C'!S18</f>
        <v>340</v>
      </c>
      <c r="T17" s="18">
        <f t="shared" si="0"/>
        <v>9360</v>
      </c>
    </row>
    <row r="18" spans="1:20" ht="18.75" customHeight="1" x14ac:dyDescent="0.25">
      <c r="A18" s="134" t="s">
        <v>41</v>
      </c>
      <c r="B18" s="18">
        <f>'Cuadro N° 8-A'!B19+'Cuadro 8-B'!B19+'Cuadro 8-C'!B19</f>
        <v>123</v>
      </c>
      <c r="C18" s="18">
        <f>'Cuadro N° 8-A'!C19+'Cuadro 8-B'!C19+'Cuadro 8-C'!C19</f>
        <v>37</v>
      </c>
      <c r="D18" s="18">
        <f>'Cuadro N° 8-A'!D19+'Cuadro 8-B'!D19+'Cuadro 8-C'!D19</f>
        <v>2</v>
      </c>
      <c r="E18" s="18">
        <f>'Cuadro N° 8-A'!E19+'Cuadro 8-B'!E19+'Cuadro 8-C'!E19</f>
        <v>243</v>
      </c>
      <c r="F18" s="18">
        <f>'Cuadro N° 8-A'!F19+'Cuadro 8-B'!F19+'Cuadro 8-C'!F19</f>
        <v>7</v>
      </c>
      <c r="G18" s="18">
        <f>'Cuadro N° 8-A'!G19+'Cuadro 8-B'!G19+'Cuadro 8-C'!G19</f>
        <v>525</v>
      </c>
      <c r="H18" s="18">
        <f>'Cuadro N° 8-A'!H19+'Cuadro 8-B'!H19+'Cuadro 8-C'!H19</f>
        <v>883</v>
      </c>
      <c r="I18" s="18">
        <f>'Cuadro N° 8-A'!I19+'Cuadro 8-B'!I19+'Cuadro 8-C'!I19</f>
        <v>193</v>
      </c>
      <c r="J18" s="18">
        <f>'Cuadro N° 8-A'!J19+'Cuadro 8-B'!J19+'Cuadro 8-C'!J19</f>
        <v>410</v>
      </c>
      <c r="K18" s="18">
        <f>'Cuadro N° 8-A'!K19+'Cuadro 8-B'!K19+'Cuadro 8-C'!K19</f>
        <v>148</v>
      </c>
      <c r="L18" s="18">
        <f>'Cuadro N° 8-A'!L19+'Cuadro 8-B'!L19+'Cuadro 8-C'!L19</f>
        <v>10159</v>
      </c>
      <c r="M18" s="18">
        <f>'Cuadro N° 8-A'!M19+'Cuadro 8-B'!M19+'Cuadro 8-C'!M19</f>
        <v>112</v>
      </c>
      <c r="N18" s="18">
        <f>'Cuadro N° 8-A'!N19+'Cuadro 8-B'!N19+'Cuadro 8-C'!N19</f>
        <v>1937</v>
      </c>
      <c r="O18" s="18">
        <f>'Cuadro N° 8-A'!O19+'Cuadro 8-B'!O19+'Cuadro 8-C'!O19</f>
        <v>8683</v>
      </c>
      <c r="P18" s="18">
        <f>'Cuadro N° 8-A'!P19+'Cuadro 8-B'!P19+'Cuadro 8-C'!P19</f>
        <v>17035</v>
      </c>
      <c r="Q18" s="18">
        <f>'Cuadro N° 8-A'!Q19+'Cuadro 8-B'!Q19+'Cuadro 8-C'!Q19</f>
        <v>50</v>
      </c>
      <c r="R18" s="18">
        <f>'Cuadro N° 8-A'!R19+'Cuadro 8-B'!R19+'Cuadro 8-C'!R19</f>
        <v>0</v>
      </c>
      <c r="S18" s="18">
        <f>'Cuadro N° 8-A'!S19+'Cuadro 8-B'!S19+'Cuadro 8-C'!S19</f>
        <v>2526</v>
      </c>
      <c r="T18" s="18">
        <f t="shared" si="0"/>
        <v>43073</v>
      </c>
    </row>
    <row r="19" spans="1:20" ht="18.75" customHeight="1" x14ac:dyDescent="0.25">
      <c r="A19" s="134" t="s">
        <v>42</v>
      </c>
      <c r="B19" s="18">
        <f>'Cuadro N° 8-A'!B20+'Cuadro 8-B'!B20+'Cuadro 8-C'!B20</f>
        <v>166</v>
      </c>
      <c r="C19" s="18">
        <f>'Cuadro N° 8-A'!C20+'Cuadro 8-B'!C20+'Cuadro 8-C'!C20</f>
        <v>0</v>
      </c>
      <c r="D19" s="18">
        <f>'Cuadro N° 8-A'!D20+'Cuadro 8-B'!D20+'Cuadro 8-C'!D20</f>
        <v>0</v>
      </c>
      <c r="E19" s="18">
        <f>'Cuadro N° 8-A'!E20+'Cuadro 8-B'!E20+'Cuadro 8-C'!E20</f>
        <v>142</v>
      </c>
      <c r="F19" s="18">
        <f>'Cuadro N° 8-A'!F20+'Cuadro 8-B'!F20+'Cuadro 8-C'!F20</f>
        <v>5</v>
      </c>
      <c r="G19" s="18">
        <f>'Cuadro N° 8-A'!G20+'Cuadro 8-B'!G20+'Cuadro 8-C'!G20</f>
        <v>265</v>
      </c>
      <c r="H19" s="18">
        <f>'Cuadro N° 8-A'!H20+'Cuadro 8-B'!H20+'Cuadro 8-C'!H20</f>
        <v>501</v>
      </c>
      <c r="I19" s="18">
        <f>'Cuadro N° 8-A'!I20+'Cuadro 8-B'!I20+'Cuadro 8-C'!I20</f>
        <v>120</v>
      </c>
      <c r="J19" s="18">
        <f>'Cuadro N° 8-A'!J20+'Cuadro 8-B'!J20+'Cuadro 8-C'!J20</f>
        <v>288</v>
      </c>
      <c r="K19" s="18">
        <f>'Cuadro N° 8-A'!K20+'Cuadro 8-B'!K20+'Cuadro 8-C'!K20</f>
        <v>92</v>
      </c>
      <c r="L19" s="18">
        <f>'Cuadro N° 8-A'!L20+'Cuadro 8-B'!L20+'Cuadro 8-C'!L20</f>
        <v>5902</v>
      </c>
      <c r="M19" s="18">
        <f>'Cuadro N° 8-A'!M20+'Cuadro 8-B'!M20+'Cuadro 8-C'!M20</f>
        <v>22</v>
      </c>
      <c r="N19" s="18">
        <f>'Cuadro N° 8-A'!N20+'Cuadro 8-B'!N20+'Cuadro 8-C'!N20</f>
        <v>1149</v>
      </c>
      <c r="O19" s="18">
        <f>'Cuadro N° 8-A'!O20+'Cuadro 8-B'!O20+'Cuadro 8-C'!O20</f>
        <v>4565</v>
      </c>
      <c r="P19" s="18">
        <f>'Cuadro N° 8-A'!P20+'Cuadro 8-B'!P20+'Cuadro 8-C'!P20</f>
        <v>11004</v>
      </c>
      <c r="Q19" s="18">
        <f>'Cuadro N° 8-A'!Q20+'Cuadro 8-B'!Q20+'Cuadro 8-C'!Q20</f>
        <v>5</v>
      </c>
      <c r="R19" s="18">
        <f>'Cuadro N° 8-A'!R20+'Cuadro 8-B'!R20+'Cuadro 8-C'!R20</f>
        <v>0</v>
      </c>
      <c r="S19" s="18">
        <f>'Cuadro N° 8-A'!S20+'Cuadro 8-B'!S20+'Cuadro 8-C'!S20</f>
        <v>690</v>
      </c>
      <c r="T19" s="18">
        <f t="shared" si="0"/>
        <v>24916</v>
      </c>
    </row>
    <row r="20" spans="1:20" ht="18.75" customHeight="1" x14ac:dyDescent="0.25">
      <c r="A20" s="134" t="s">
        <v>43</v>
      </c>
      <c r="B20" s="18">
        <f>'Cuadro N° 8-A'!B21+'Cuadro 8-B'!B21+'Cuadro 8-C'!B21</f>
        <v>102</v>
      </c>
      <c r="C20" s="18">
        <f>'Cuadro N° 8-A'!C21+'Cuadro 8-B'!C21+'Cuadro 8-C'!C21</f>
        <v>3</v>
      </c>
      <c r="D20" s="18">
        <f>'Cuadro N° 8-A'!D21+'Cuadro 8-B'!D21+'Cuadro 8-C'!D21</f>
        <v>1</v>
      </c>
      <c r="E20" s="18">
        <f>'Cuadro N° 8-A'!E21+'Cuadro 8-B'!E21+'Cuadro 8-C'!E21</f>
        <v>74</v>
      </c>
      <c r="F20" s="18">
        <f>'Cuadro N° 8-A'!F21+'Cuadro 8-B'!F21+'Cuadro 8-C'!F21</f>
        <v>0</v>
      </c>
      <c r="G20" s="18">
        <f>'Cuadro N° 8-A'!G21+'Cuadro 8-B'!G21+'Cuadro 8-C'!G21</f>
        <v>167</v>
      </c>
      <c r="H20" s="18">
        <f>'Cuadro N° 8-A'!H21+'Cuadro 8-B'!H21+'Cuadro 8-C'!H21</f>
        <v>202</v>
      </c>
      <c r="I20" s="18">
        <f>'Cuadro N° 8-A'!I21+'Cuadro 8-B'!I21+'Cuadro 8-C'!I21</f>
        <v>67</v>
      </c>
      <c r="J20" s="18">
        <f>'Cuadro N° 8-A'!J21+'Cuadro 8-B'!J21+'Cuadro 8-C'!J21</f>
        <v>103</v>
      </c>
      <c r="K20" s="18">
        <f>'Cuadro N° 8-A'!K21+'Cuadro 8-B'!K21+'Cuadro 8-C'!K21</f>
        <v>29</v>
      </c>
      <c r="L20" s="18">
        <f>'Cuadro N° 8-A'!L21+'Cuadro 8-B'!L21+'Cuadro 8-C'!L21</f>
        <v>2155</v>
      </c>
      <c r="M20" s="18">
        <f>'Cuadro N° 8-A'!M21+'Cuadro 8-B'!M21+'Cuadro 8-C'!M21</f>
        <v>57</v>
      </c>
      <c r="N20" s="18">
        <f>'Cuadro N° 8-A'!N21+'Cuadro 8-B'!N21+'Cuadro 8-C'!N21</f>
        <v>406</v>
      </c>
      <c r="O20" s="18">
        <f>'Cuadro N° 8-A'!O21+'Cuadro 8-B'!O21+'Cuadro 8-C'!O21</f>
        <v>1661</v>
      </c>
      <c r="P20" s="18">
        <f>'Cuadro N° 8-A'!P21+'Cuadro 8-B'!P21+'Cuadro 8-C'!P21</f>
        <v>4799</v>
      </c>
      <c r="Q20" s="18">
        <f>'Cuadro N° 8-A'!Q21+'Cuadro 8-B'!Q21+'Cuadro 8-C'!Q21</f>
        <v>2</v>
      </c>
      <c r="R20" s="18">
        <f>'Cuadro N° 8-A'!R21+'Cuadro 8-B'!R21+'Cuadro 8-C'!R21</f>
        <v>0</v>
      </c>
      <c r="S20" s="18">
        <f>'Cuadro N° 8-A'!S21+'Cuadro 8-B'!S21+'Cuadro 8-C'!S21</f>
        <v>369</v>
      </c>
      <c r="T20" s="18">
        <f t="shared" si="0"/>
        <v>10197</v>
      </c>
    </row>
    <row r="21" spans="1:20" ht="18.75" customHeight="1" x14ac:dyDescent="0.25">
      <c r="A21" s="135" t="s">
        <v>44</v>
      </c>
      <c r="B21" s="18">
        <f>'Cuadro N° 8-A'!B22+'Cuadro 8-B'!B22+'Cuadro 8-C'!B22</f>
        <v>130</v>
      </c>
      <c r="C21" s="18">
        <f>'Cuadro N° 8-A'!C22+'Cuadro 8-B'!C22+'Cuadro 8-C'!C22</f>
        <v>48</v>
      </c>
      <c r="D21" s="18">
        <f>'Cuadro N° 8-A'!D22+'Cuadro 8-B'!D22+'Cuadro 8-C'!D22</f>
        <v>1</v>
      </c>
      <c r="E21" s="18">
        <f>'Cuadro N° 8-A'!E22+'Cuadro 8-B'!E22+'Cuadro 8-C'!E22</f>
        <v>176</v>
      </c>
      <c r="F21" s="18">
        <f>'Cuadro N° 8-A'!F22+'Cuadro 8-B'!F22+'Cuadro 8-C'!F22</f>
        <v>1</v>
      </c>
      <c r="G21" s="18">
        <f>'Cuadro N° 8-A'!G22+'Cuadro 8-B'!G22+'Cuadro 8-C'!G22</f>
        <v>386</v>
      </c>
      <c r="H21" s="18">
        <f>'Cuadro N° 8-A'!H22+'Cuadro 8-B'!H22+'Cuadro 8-C'!H22</f>
        <v>470</v>
      </c>
      <c r="I21" s="18">
        <f>'Cuadro N° 8-A'!I22+'Cuadro 8-B'!I22+'Cuadro 8-C'!I22</f>
        <v>124</v>
      </c>
      <c r="J21" s="18">
        <f>'Cuadro N° 8-A'!J22+'Cuadro 8-B'!J22+'Cuadro 8-C'!J22</f>
        <v>241</v>
      </c>
      <c r="K21" s="18">
        <f>'Cuadro N° 8-A'!K22+'Cuadro 8-B'!K22+'Cuadro 8-C'!K22</f>
        <v>67</v>
      </c>
      <c r="L21" s="18">
        <f>'Cuadro N° 8-A'!L22+'Cuadro 8-B'!L22+'Cuadro 8-C'!L22</f>
        <v>4795</v>
      </c>
      <c r="M21" s="18">
        <f>'Cuadro N° 8-A'!M22+'Cuadro 8-B'!M22+'Cuadro 8-C'!M22</f>
        <v>26</v>
      </c>
      <c r="N21" s="18">
        <f>'Cuadro N° 8-A'!N22+'Cuadro 8-B'!N22+'Cuadro 8-C'!N22</f>
        <v>893</v>
      </c>
      <c r="O21" s="18">
        <f>'Cuadro N° 8-A'!O22+'Cuadro 8-B'!O22+'Cuadro 8-C'!O22</f>
        <v>3347</v>
      </c>
      <c r="P21" s="18">
        <f>'Cuadro N° 8-A'!P22+'Cuadro 8-B'!P22+'Cuadro 8-C'!P22</f>
        <v>9341</v>
      </c>
      <c r="Q21" s="18">
        <f>'Cuadro N° 8-A'!Q22+'Cuadro 8-B'!Q22+'Cuadro 8-C'!Q22</f>
        <v>10</v>
      </c>
      <c r="R21" s="18">
        <f>'Cuadro N° 8-A'!R22+'Cuadro 8-B'!R22+'Cuadro 8-C'!R22</f>
        <v>0</v>
      </c>
      <c r="S21" s="18">
        <f>'Cuadro N° 8-A'!S22+'Cuadro 8-B'!S22+'Cuadro 8-C'!S22</f>
        <v>1156</v>
      </c>
      <c r="T21" s="18">
        <f t="shared" si="0"/>
        <v>21212</v>
      </c>
    </row>
    <row r="22" spans="1:20" ht="18.75" customHeight="1" x14ac:dyDescent="0.25">
      <c r="A22" s="135" t="s">
        <v>45</v>
      </c>
      <c r="B22" s="18">
        <f>'Cuadro N° 8-A'!B23+'Cuadro 8-B'!B23+'Cuadro 8-C'!B23</f>
        <v>26</v>
      </c>
      <c r="C22" s="18">
        <f>'Cuadro N° 8-A'!C23+'Cuadro 8-B'!C23+'Cuadro 8-C'!C23</f>
        <v>5</v>
      </c>
      <c r="D22" s="18">
        <f>'Cuadro N° 8-A'!D23+'Cuadro 8-B'!D23+'Cuadro 8-C'!D23</f>
        <v>0</v>
      </c>
      <c r="E22" s="18">
        <f>'Cuadro N° 8-A'!E23+'Cuadro 8-B'!E23+'Cuadro 8-C'!E23</f>
        <v>34</v>
      </c>
      <c r="F22" s="18">
        <f>'Cuadro N° 8-A'!F23+'Cuadro 8-B'!F23+'Cuadro 8-C'!F23</f>
        <v>3</v>
      </c>
      <c r="G22" s="18">
        <f>'Cuadro N° 8-A'!G23+'Cuadro 8-B'!G23+'Cuadro 8-C'!G23</f>
        <v>88</v>
      </c>
      <c r="H22" s="18">
        <f>'Cuadro N° 8-A'!H23+'Cuadro 8-B'!H23+'Cuadro 8-C'!H23</f>
        <v>141</v>
      </c>
      <c r="I22" s="18">
        <f>'Cuadro N° 8-A'!I23+'Cuadro 8-B'!I23+'Cuadro 8-C'!I23</f>
        <v>40</v>
      </c>
      <c r="J22" s="18">
        <f>'Cuadro N° 8-A'!J23+'Cuadro 8-B'!J23+'Cuadro 8-C'!J23</f>
        <v>64</v>
      </c>
      <c r="K22" s="18">
        <f>'Cuadro N° 8-A'!K23+'Cuadro 8-B'!K23+'Cuadro 8-C'!K23</f>
        <v>5</v>
      </c>
      <c r="L22" s="18">
        <f>'Cuadro N° 8-A'!L23+'Cuadro 8-B'!L23+'Cuadro 8-C'!L23</f>
        <v>810</v>
      </c>
      <c r="M22" s="18">
        <f>'Cuadro N° 8-A'!M23+'Cuadro 8-B'!M23+'Cuadro 8-C'!M23</f>
        <v>15</v>
      </c>
      <c r="N22" s="18">
        <f>'Cuadro N° 8-A'!N23+'Cuadro 8-B'!N23+'Cuadro 8-C'!N23</f>
        <v>126</v>
      </c>
      <c r="O22" s="18">
        <f>'Cuadro N° 8-A'!O23+'Cuadro 8-B'!O23+'Cuadro 8-C'!O23</f>
        <v>476</v>
      </c>
      <c r="P22" s="18">
        <f>'Cuadro N° 8-A'!P23+'Cuadro 8-B'!P23+'Cuadro 8-C'!P23</f>
        <v>2414</v>
      </c>
      <c r="Q22" s="18">
        <f>'Cuadro N° 8-A'!Q23+'Cuadro 8-B'!Q23+'Cuadro 8-C'!Q23</f>
        <v>0</v>
      </c>
      <c r="R22" s="18">
        <f>'Cuadro N° 8-A'!R23+'Cuadro 8-B'!R23+'Cuadro 8-C'!R23</f>
        <v>0</v>
      </c>
      <c r="S22" s="18">
        <f>'Cuadro N° 8-A'!S23+'Cuadro 8-B'!S23+'Cuadro 8-C'!S23</f>
        <v>157</v>
      </c>
      <c r="T22" s="18">
        <f t="shared" si="0"/>
        <v>4404</v>
      </c>
    </row>
    <row r="23" spans="1:20" ht="18.75" customHeight="1" x14ac:dyDescent="0.25">
      <c r="A23" s="134" t="s">
        <v>46</v>
      </c>
      <c r="B23" s="18">
        <f>'Cuadro N° 8-A'!B24+'Cuadro 8-B'!B24+'Cuadro 8-C'!B24</f>
        <v>15</v>
      </c>
      <c r="C23" s="18">
        <f>'Cuadro N° 8-A'!C24+'Cuadro 8-B'!C24+'Cuadro 8-C'!C24</f>
        <v>26</v>
      </c>
      <c r="D23" s="18">
        <f>'Cuadro N° 8-A'!D24+'Cuadro 8-B'!D24+'Cuadro 8-C'!D24</f>
        <v>5</v>
      </c>
      <c r="E23" s="18">
        <f>'Cuadro N° 8-A'!E24+'Cuadro 8-B'!E24+'Cuadro 8-C'!E24</f>
        <v>48</v>
      </c>
      <c r="F23" s="18">
        <f>'Cuadro N° 8-A'!F24+'Cuadro 8-B'!F24+'Cuadro 8-C'!F24</f>
        <v>1</v>
      </c>
      <c r="G23" s="18">
        <f>'Cuadro N° 8-A'!G24+'Cuadro 8-B'!G24+'Cuadro 8-C'!G24</f>
        <v>213</v>
      </c>
      <c r="H23" s="18">
        <f>'Cuadro N° 8-A'!H24+'Cuadro 8-B'!H24+'Cuadro 8-C'!H24</f>
        <v>134</v>
      </c>
      <c r="I23" s="18">
        <f>'Cuadro N° 8-A'!I24+'Cuadro 8-B'!I24+'Cuadro 8-C'!I24</f>
        <v>37</v>
      </c>
      <c r="J23" s="18">
        <f>'Cuadro N° 8-A'!J24+'Cuadro 8-B'!J24+'Cuadro 8-C'!J24</f>
        <v>157</v>
      </c>
      <c r="K23" s="18">
        <f>'Cuadro N° 8-A'!K24+'Cuadro 8-B'!K24+'Cuadro 8-C'!K24</f>
        <v>29</v>
      </c>
      <c r="L23" s="18">
        <f>'Cuadro N° 8-A'!L24+'Cuadro 8-B'!L24+'Cuadro 8-C'!L24</f>
        <v>1200</v>
      </c>
      <c r="M23" s="18">
        <f>'Cuadro N° 8-A'!M24+'Cuadro 8-B'!M24+'Cuadro 8-C'!M24</f>
        <v>35</v>
      </c>
      <c r="N23" s="18">
        <f>'Cuadro N° 8-A'!N24+'Cuadro 8-B'!N24+'Cuadro 8-C'!N24</f>
        <v>213</v>
      </c>
      <c r="O23" s="18">
        <f>'Cuadro N° 8-A'!O24+'Cuadro 8-B'!O24+'Cuadro 8-C'!O24</f>
        <v>857</v>
      </c>
      <c r="P23" s="18">
        <f>'Cuadro N° 8-A'!P24+'Cuadro 8-B'!P24+'Cuadro 8-C'!P24</f>
        <v>2973</v>
      </c>
      <c r="Q23" s="18">
        <f>'Cuadro N° 8-A'!Q24+'Cuadro 8-B'!Q24+'Cuadro 8-C'!Q24</f>
        <v>6</v>
      </c>
      <c r="R23" s="18">
        <f>'Cuadro N° 8-A'!R24+'Cuadro 8-B'!R24+'Cuadro 8-C'!R24</f>
        <v>0</v>
      </c>
      <c r="S23" s="18">
        <f>'Cuadro N° 8-A'!S24+'Cuadro 8-B'!S24+'Cuadro 8-C'!S24</f>
        <v>313</v>
      </c>
      <c r="T23" s="18">
        <f t="shared" si="0"/>
        <v>6262</v>
      </c>
    </row>
    <row r="24" spans="1:20" ht="18.75" customHeight="1" x14ac:dyDescent="0.25">
      <c r="A24" s="134" t="s">
        <v>47</v>
      </c>
      <c r="B24" s="18">
        <f>'Cuadro N° 8-A'!B25+'Cuadro 8-B'!B25+'Cuadro 8-C'!B25</f>
        <v>292</v>
      </c>
      <c r="C24" s="18">
        <f>'Cuadro N° 8-A'!C25+'Cuadro 8-B'!C25+'Cuadro 8-C'!C25</f>
        <v>2</v>
      </c>
      <c r="D24" s="18">
        <f>'Cuadro N° 8-A'!D25+'Cuadro 8-B'!D25+'Cuadro 8-C'!D25</f>
        <v>14</v>
      </c>
      <c r="E24" s="18">
        <f>'Cuadro N° 8-A'!E25+'Cuadro 8-B'!E25+'Cuadro 8-C'!E25</f>
        <v>1227</v>
      </c>
      <c r="F24" s="18">
        <f>'Cuadro N° 8-A'!F25+'Cuadro 8-B'!F25+'Cuadro 8-C'!F25</f>
        <v>17</v>
      </c>
      <c r="G24" s="18">
        <f>'Cuadro N° 8-A'!G25+'Cuadro 8-B'!G25+'Cuadro 8-C'!G25</f>
        <v>2287</v>
      </c>
      <c r="H24" s="18">
        <f>'Cuadro N° 8-A'!H25+'Cuadro 8-B'!H25+'Cuadro 8-C'!H25</f>
        <v>4097</v>
      </c>
      <c r="I24" s="18">
        <f>'Cuadro N° 8-A'!I25+'Cuadro 8-B'!I25+'Cuadro 8-C'!I25</f>
        <v>856</v>
      </c>
      <c r="J24" s="18">
        <f>'Cuadro N° 8-A'!J25+'Cuadro 8-B'!J25+'Cuadro 8-C'!J25</f>
        <v>2039</v>
      </c>
      <c r="K24" s="18">
        <f>'Cuadro N° 8-A'!K25+'Cuadro 8-B'!K25+'Cuadro 8-C'!K25</f>
        <v>1340</v>
      </c>
      <c r="L24" s="18">
        <f>'Cuadro N° 8-A'!L25+'Cuadro 8-B'!L25+'Cuadro 8-C'!L25</f>
        <v>71817</v>
      </c>
      <c r="M24" s="18">
        <f>'Cuadro N° 8-A'!M25+'Cuadro 8-B'!M25+'Cuadro 8-C'!M25</f>
        <v>1125</v>
      </c>
      <c r="N24" s="18">
        <f>'Cuadro N° 8-A'!N25+'Cuadro 8-B'!N25+'Cuadro 8-C'!N25</f>
        <v>10033</v>
      </c>
      <c r="O24" s="18">
        <f>'Cuadro N° 8-A'!O25+'Cuadro 8-B'!O25+'Cuadro 8-C'!O25</f>
        <v>39509</v>
      </c>
      <c r="P24" s="18">
        <f>'Cuadro N° 8-A'!P25+'Cuadro 8-B'!P25+'Cuadro 8-C'!P25</f>
        <v>130534</v>
      </c>
      <c r="Q24" s="18">
        <f>'Cuadro N° 8-A'!Q25+'Cuadro 8-B'!Q25+'Cuadro 8-C'!Q25</f>
        <v>326</v>
      </c>
      <c r="R24" s="18">
        <f>'Cuadro N° 8-A'!R25+'Cuadro 8-B'!R25+'Cuadro 8-C'!R25</f>
        <v>1</v>
      </c>
      <c r="S24" s="18">
        <f>'Cuadro N° 8-A'!S25+'Cuadro 8-B'!S25+'Cuadro 8-C'!S25</f>
        <v>7956</v>
      </c>
      <c r="T24" s="18">
        <f t="shared" si="0"/>
        <v>273472</v>
      </c>
    </row>
    <row r="25" spans="1:20" ht="18.75" customHeight="1" x14ac:dyDescent="0.25">
      <c r="A25" s="319" t="s">
        <v>406</v>
      </c>
      <c r="B25" s="18">
        <f>'Cuadro N° 8-A'!B26+'Cuadro 8-B'!B26+'Cuadro 8-C'!B26</f>
        <v>4</v>
      </c>
      <c r="C25" s="18">
        <f>'Cuadro N° 8-A'!C26+'Cuadro 8-B'!C26+'Cuadro 8-C'!C26</f>
        <v>0</v>
      </c>
      <c r="D25" s="18">
        <f>'Cuadro N° 8-A'!D26+'Cuadro 8-B'!D26+'Cuadro 8-C'!D26</f>
        <v>0</v>
      </c>
      <c r="E25" s="18">
        <f>'Cuadro N° 8-A'!E26+'Cuadro 8-B'!E26+'Cuadro 8-C'!E26</f>
        <v>21</v>
      </c>
      <c r="F25" s="18">
        <f>'Cuadro N° 8-A'!F26+'Cuadro 8-B'!F26+'Cuadro 8-C'!F26</f>
        <v>0</v>
      </c>
      <c r="G25" s="18">
        <f>'Cuadro N° 8-A'!G26+'Cuadro 8-B'!G26+'Cuadro 8-C'!G26</f>
        <v>49</v>
      </c>
      <c r="H25" s="18">
        <f>'Cuadro N° 8-A'!H26+'Cuadro 8-B'!H26+'Cuadro 8-C'!H26</f>
        <v>52</v>
      </c>
      <c r="I25" s="18">
        <f>'Cuadro N° 8-A'!I26+'Cuadro 8-B'!I26+'Cuadro 8-C'!I26</f>
        <v>13</v>
      </c>
      <c r="J25" s="18">
        <f>'Cuadro N° 8-A'!J26+'Cuadro 8-B'!J26+'Cuadro 8-C'!J26</f>
        <v>25</v>
      </c>
      <c r="K25" s="18">
        <f>'Cuadro N° 8-A'!K26+'Cuadro 8-B'!K26+'Cuadro 8-C'!K26</f>
        <v>24</v>
      </c>
      <c r="L25" s="18">
        <f>'Cuadro N° 8-A'!L26+'Cuadro 8-B'!L26+'Cuadro 8-C'!L26</f>
        <v>1367</v>
      </c>
      <c r="M25" s="18">
        <f>'Cuadro N° 8-A'!M26+'Cuadro 8-B'!M26+'Cuadro 8-C'!M26</f>
        <v>0</v>
      </c>
      <c r="N25" s="18">
        <f>'Cuadro N° 8-A'!N26+'Cuadro 8-B'!N26+'Cuadro 8-C'!N26</f>
        <v>346</v>
      </c>
      <c r="O25" s="18">
        <f>'Cuadro N° 8-A'!O26+'Cuadro 8-B'!O26+'Cuadro 8-C'!O26</f>
        <v>579</v>
      </c>
      <c r="P25" s="18">
        <f>'Cuadro N° 8-A'!P26+'Cuadro 8-B'!P26+'Cuadro 8-C'!P26</f>
        <v>4064</v>
      </c>
      <c r="Q25" s="18">
        <f>'Cuadro N° 8-A'!Q26+'Cuadro 8-B'!Q26+'Cuadro 8-C'!Q26</f>
        <v>2</v>
      </c>
      <c r="R25" s="18">
        <f>'Cuadro N° 8-A'!R26+'Cuadro 8-B'!R26+'Cuadro 8-C'!R26</f>
        <v>0</v>
      </c>
      <c r="S25" s="18">
        <f>'Cuadro N° 8-A'!S26+'Cuadro 8-B'!S26+'Cuadro 8-C'!S26</f>
        <v>4622</v>
      </c>
      <c r="T25" s="18">
        <f t="shared" si="0"/>
        <v>11168</v>
      </c>
    </row>
    <row r="26" spans="1:20" ht="19.5" customHeight="1" thickBot="1" x14ac:dyDescent="0.3">
      <c r="A26" s="80" t="s">
        <v>0</v>
      </c>
      <c r="B26" s="318">
        <f>SUM(B9:B25)</f>
        <v>1854</v>
      </c>
      <c r="C26" s="318">
        <f t="shared" ref="C26:T26" si="1">SUM(C9:C25)</f>
        <v>160</v>
      </c>
      <c r="D26" s="318">
        <f t="shared" si="1"/>
        <v>120</v>
      </c>
      <c r="E26" s="318">
        <f t="shared" si="1"/>
        <v>3016</v>
      </c>
      <c r="F26" s="318">
        <f t="shared" si="1"/>
        <v>47</v>
      </c>
      <c r="G26" s="318">
        <f t="shared" si="1"/>
        <v>6048</v>
      </c>
      <c r="H26" s="318">
        <f t="shared" si="1"/>
        <v>10262</v>
      </c>
      <c r="I26" s="318">
        <f t="shared" si="1"/>
        <v>2388</v>
      </c>
      <c r="J26" s="318">
        <f t="shared" si="1"/>
        <v>5378</v>
      </c>
      <c r="K26" s="318">
        <f t="shared" si="1"/>
        <v>2359</v>
      </c>
      <c r="L26" s="318">
        <f t="shared" si="1"/>
        <v>133979</v>
      </c>
      <c r="M26" s="318">
        <f t="shared" si="1"/>
        <v>2096</v>
      </c>
      <c r="N26" s="318">
        <f t="shared" si="1"/>
        <v>21736</v>
      </c>
      <c r="O26" s="318">
        <f t="shared" si="1"/>
        <v>86283</v>
      </c>
      <c r="P26" s="318">
        <f t="shared" si="1"/>
        <v>255013</v>
      </c>
      <c r="Q26" s="318">
        <f t="shared" si="1"/>
        <v>701</v>
      </c>
      <c r="R26" s="318">
        <f t="shared" si="1"/>
        <v>2</v>
      </c>
      <c r="S26" s="318">
        <f t="shared" si="1"/>
        <v>22955</v>
      </c>
      <c r="T26" s="318">
        <f t="shared" si="1"/>
        <v>554397</v>
      </c>
    </row>
    <row r="27" spans="1:20" ht="14.25" customHeight="1" thickTop="1" x14ac:dyDescent="0.2">
      <c r="A27" s="47" t="s">
        <v>225</v>
      </c>
    </row>
    <row r="28" spans="1:20" x14ac:dyDescent="0.2">
      <c r="A28" s="141" t="s">
        <v>209</v>
      </c>
    </row>
    <row r="29" spans="1:20" x14ac:dyDescent="0.2">
      <c r="A29" s="140" t="s">
        <v>337</v>
      </c>
    </row>
    <row r="31" spans="1:20" ht="15.75" x14ac:dyDescent="0.25">
      <c r="A31" s="48"/>
    </row>
    <row r="32" spans="1:20" ht="15.75" x14ac:dyDescent="0.25">
      <c r="A32" s="48"/>
    </row>
  </sheetData>
  <mergeCells count="19">
    <mergeCell ref="K6:K8"/>
    <mergeCell ref="A4:T4"/>
    <mergeCell ref="S6:S8"/>
    <mergeCell ref="A2:T2"/>
    <mergeCell ref="R6:R8"/>
    <mergeCell ref="L6:L8"/>
    <mergeCell ref="M6:M8"/>
    <mergeCell ref="O6:O8"/>
    <mergeCell ref="P6:P8"/>
    <mergeCell ref="Q6:Q8"/>
    <mergeCell ref="B6:B8"/>
    <mergeCell ref="D6:D8"/>
    <mergeCell ref="E6:E8"/>
    <mergeCell ref="H6:H8"/>
    <mergeCell ref="I6:I8"/>
    <mergeCell ref="F6:F8"/>
    <mergeCell ref="T6:T8"/>
    <mergeCell ref="G6:G8"/>
    <mergeCell ref="J6:J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28.7109375" style="2" customWidth="1"/>
    <col min="2" max="2" width="13" style="2" customWidth="1"/>
    <col min="3" max="3" width="10.85546875" style="2" customWidth="1"/>
    <col min="4" max="4" width="12" style="2" customWidth="1"/>
    <col min="5" max="5" width="16.28515625" style="2" customWidth="1"/>
    <col min="6" max="6" width="13" style="2" customWidth="1"/>
    <col min="7" max="7" width="14.140625" style="2" customWidth="1"/>
    <col min="8" max="8" width="12.42578125" style="2" customWidth="1"/>
    <col min="9" max="9" width="13.7109375" style="2" customWidth="1"/>
    <col min="10" max="10" width="15.7109375" style="2" customWidth="1"/>
    <col min="11" max="11" width="14.5703125" style="2" customWidth="1"/>
    <col min="12" max="12" width="14.42578125" style="2" customWidth="1"/>
    <col min="13" max="13" width="14.5703125" style="2" customWidth="1"/>
    <col min="14" max="14" width="11" style="2" customWidth="1"/>
    <col min="15" max="15" width="10.85546875" style="2" customWidth="1"/>
    <col min="16" max="16" width="13.5703125" style="2" customWidth="1"/>
    <col min="17" max="17" width="12.28515625" style="2" customWidth="1"/>
    <col min="18" max="19" width="12.140625" style="2" customWidth="1"/>
    <col min="20" max="20" width="13.42578125" style="2" customWidth="1"/>
    <col min="21" max="16384" width="11.42578125" style="2"/>
  </cols>
  <sheetData>
    <row r="1" spans="1:20" ht="15.75" x14ac:dyDescent="0.25">
      <c r="A1" s="148" t="s">
        <v>408</v>
      </c>
    </row>
    <row r="2" spans="1:20" ht="18" customHeight="1" x14ac:dyDescent="0.25">
      <c r="A2" s="458" t="s">
        <v>59</v>
      </c>
      <c r="B2" s="365"/>
      <c r="C2" s="365"/>
      <c r="D2" s="365"/>
      <c r="E2" s="365"/>
      <c r="F2" s="365"/>
      <c r="G2" s="365"/>
      <c r="H2" s="365"/>
      <c r="I2" s="365"/>
      <c r="J2" s="365"/>
      <c r="K2" s="365"/>
      <c r="L2" s="365"/>
      <c r="M2" s="365"/>
      <c r="N2" s="365"/>
      <c r="O2" s="365"/>
      <c r="P2" s="365"/>
      <c r="Q2" s="365"/>
      <c r="R2" s="365"/>
      <c r="S2" s="365"/>
      <c r="T2" s="365"/>
    </row>
    <row r="3" spans="1:20" ht="12.75" customHeight="1" x14ac:dyDescent="0.25">
      <c r="A3" s="11"/>
      <c r="B3" s="12"/>
      <c r="C3" s="12"/>
      <c r="D3" s="12"/>
      <c r="E3" s="12"/>
      <c r="F3" s="12"/>
      <c r="G3" s="12"/>
      <c r="H3" s="12"/>
      <c r="I3" s="12"/>
      <c r="J3" s="12"/>
      <c r="K3" s="12"/>
    </row>
    <row r="4" spans="1:20" ht="15.75" customHeight="1" x14ac:dyDescent="0.25">
      <c r="A4" s="458" t="s">
        <v>278</v>
      </c>
      <c r="B4" s="458"/>
      <c r="C4" s="458"/>
      <c r="D4" s="458"/>
      <c r="E4" s="458"/>
      <c r="F4" s="458"/>
      <c r="G4" s="458"/>
      <c r="H4" s="458"/>
      <c r="I4" s="458"/>
      <c r="J4" s="458"/>
      <c r="K4" s="458"/>
      <c r="L4" s="365"/>
      <c r="M4" s="365"/>
      <c r="N4" s="365"/>
      <c r="O4" s="365"/>
      <c r="P4" s="365"/>
      <c r="Q4" s="365"/>
      <c r="R4" s="365"/>
      <c r="S4" s="365"/>
      <c r="T4" s="365"/>
    </row>
    <row r="5" spans="1:20" ht="15.75" customHeight="1" x14ac:dyDescent="0.2">
      <c r="A5" s="460" t="s">
        <v>349</v>
      </c>
      <c r="B5" s="461"/>
      <c r="C5" s="461"/>
      <c r="D5" s="461"/>
      <c r="E5" s="461"/>
      <c r="F5" s="461"/>
      <c r="G5" s="461"/>
      <c r="H5" s="461"/>
      <c r="I5" s="461"/>
      <c r="J5" s="461"/>
      <c r="K5" s="461"/>
      <c r="L5" s="461"/>
      <c r="M5" s="461"/>
      <c r="N5" s="461"/>
      <c r="O5" s="461"/>
      <c r="P5" s="461"/>
      <c r="Q5" s="461"/>
      <c r="R5" s="461"/>
      <c r="S5" s="461"/>
      <c r="T5" s="461"/>
    </row>
    <row r="6" spans="1:20" ht="13.5" customHeight="1" thickBot="1" x14ac:dyDescent="0.25"/>
    <row r="7" spans="1:20" ht="15" customHeight="1" thickTop="1" x14ac:dyDescent="0.2">
      <c r="A7" s="137"/>
      <c r="B7" s="447" t="s">
        <v>82</v>
      </c>
      <c r="C7" s="128"/>
      <c r="D7" s="459" t="s">
        <v>84</v>
      </c>
      <c r="E7" s="447" t="s">
        <v>85</v>
      </c>
      <c r="F7" s="447" t="s">
        <v>91</v>
      </c>
      <c r="G7" s="447" t="s">
        <v>26</v>
      </c>
      <c r="H7" s="447" t="s">
        <v>120</v>
      </c>
      <c r="I7" s="447" t="s">
        <v>86</v>
      </c>
      <c r="J7" s="447" t="s">
        <v>122</v>
      </c>
      <c r="K7" s="447" t="s">
        <v>87</v>
      </c>
      <c r="L7" s="447" t="s">
        <v>118</v>
      </c>
      <c r="M7" s="447" t="s">
        <v>121</v>
      </c>
      <c r="N7" s="128"/>
      <c r="O7" s="447" t="s">
        <v>89</v>
      </c>
      <c r="P7" s="447" t="s">
        <v>112</v>
      </c>
      <c r="Q7" s="447" t="s">
        <v>90</v>
      </c>
      <c r="R7" s="447" t="s">
        <v>119</v>
      </c>
      <c r="S7" s="467" t="s">
        <v>403</v>
      </c>
      <c r="T7" s="453" t="s">
        <v>277</v>
      </c>
    </row>
    <row r="8" spans="1:20" ht="15" customHeight="1" x14ac:dyDescent="0.2">
      <c r="A8" s="138" t="s">
        <v>27</v>
      </c>
      <c r="B8" s="455"/>
      <c r="C8" s="129" t="s">
        <v>83</v>
      </c>
      <c r="D8" s="448"/>
      <c r="E8" s="455"/>
      <c r="F8" s="455"/>
      <c r="G8" s="448"/>
      <c r="H8" s="448"/>
      <c r="I8" s="448"/>
      <c r="J8" s="448"/>
      <c r="K8" s="448"/>
      <c r="L8" s="448"/>
      <c r="M8" s="448"/>
      <c r="N8" s="130" t="s">
        <v>88</v>
      </c>
      <c r="O8" s="448"/>
      <c r="P8" s="448"/>
      <c r="Q8" s="448"/>
      <c r="R8" s="465"/>
      <c r="S8" s="468"/>
      <c r="T8" s="454"/>
    </row>
    <row r="9" spans="1:20" ht="24" customHeight="1" x14ac:dyDescent="0.2">
      <c r="A9" s="139"/>
      <c r="B9" s="456"/>
      <c r="C9" s="131"/>
      <c r="D9" s="449"/>
      <c r="E9" s="456"/>
      <c r="F9" s="456"/>
      <c r="G9" s="449"/>
      <c r="H9" s="449"/>
      <c r="I9" s="449"/>
      <c r="J9" s="449"/>
      <c r="K9" s="449"/>
      <c r="L9" s="449"/>
      <c r="M9" s="449"/>
      <c r="N9" s="132"/>
      <c r="O9" s="449"/>
      <c r="P9" s="449"/>
      <c r="Q9" s="449"/>
      <c r="R9" s="466"/>
      <c r="S9" s="469"/>
      <c r="T9" s="436"/>
    </row>
    <row r="10" spans="1:20" ht="18.75" customHeight="1" x14ac:dyDescent="0.25">
      <c r="A10" s="133" t="s">
        <v>33</v>
      </c>
      <c r="B10" s="18">
        <v>15</v>
      </c>
      <c r="C10" s="18">
        <v>4</v>
      </c>
      <c r="D10" s="18">
        <v>1</v>
      </c>
      <c r="E10" s="18">
        <v>30</v>
      </c>
      <c r="F10" s="18">
        <v>0</v>
      </c>
      <c r="G10" s="18">
        <v>96</v>
      </c>
      <c r="H10" s="18">
        <v>72</v>
      </c>
      <c r="I10" s="18">
        <v>28</v>
      </c>
      <c r="J10" s="18">
        <v>212</v>
      </c>
      <c r="K10" s="18">
        <v>19</v>
      </c>
      <c r="L10" s="18">
        <v>778</v>
      </c>
      <c r="M10" s="18">
        <v>8</v>
      </c>
      <c r="N10" s="18">
        <v>142</v>
      </c>
      <c r="O10" s="18">
        <v>327</v>
      </c>
      <c r="P10" s="18">
        <v>1631</v>
      </c>
      <c r="Q10" s="18">
        <v>10</v>
      </c>
      <c r="R10" s="18">
        <v>0</v>
      </c>
      <c r="S10" s="18">
        <v>100</v>
      </c>
      <c r="T10" s="18">
        <f>SUM(B10:S10)</f>
        <v>3473</v>
      </c>
    </row>
    <row r="11" spans="1:20" ht="18.75" customHeight="1" x14ac:dyDescent="0.25">
      <c r="A11" s="134" t="s">
        <v>34</v>
      </c>
      <c r="B11" s="18">
        <v>13</v>
      </c>
      <c r="C11" s="18">
        <v>2</v>
      </c>
      <c r="D11" s="18">
        <v>3</v>
      </c>
      <c r="E11" s="18">
        <v>42</v>
      </c>
      <c r="F11" s="18">
        <v>0</v>
      </c>
      <c r="G11" s="18">
        <v>104</v>
      </c>
      <c r="H11" s="18">
        <v>117</v>
      </c>
      <c r="I11" s="18">
        <v>43</v>
      </c>
      <c r="J11" s="18">
        <v>75</v>
      </c>
      <c r="K11" s="18">
        <v>61</v>
      </c>
      <c r="L11" s="18">
        <v>1247</v>
      </c>
      <c r="M11" s="18">
        <v>11</v>
      </c>
      <c r="N11" s="18">
        <v>149</v>
      </c>
      <c r="O11" s="18">
        <v>556</v>
      </c>
      <c r="P11" s="18">
        <v>2465</v>
      </c>
      <c r="Q11" s="18">
        <v>8</v>
      </c>
      <c r="R11" s="18">
        <v>0</v>
      </c>
      <c r="S11" s="18">
        <v>126</v>
      </c>
      <c r="T11" s="18">
        <f t="shared" ref="T11:T26" si="0">SUM(B11:S11)</f>
        <v>5022</v>
      </c>
    </row>
    <row r="12" spans="1:20" ht="18.75" customHeight="1" x14ac:dyDescent="0.25">
      <c r="A12" s="134" t="s">
        <v>35</v>
      </c>
      <c r="B12" s="18">
        <v>9</v>
      </c>
      <c r="C12" s="18">
        <v>2</v>
      </c>
      <c r="D12" s="18">
        <v>11</v>
      </c>
      <c r="E12" s="18">
        <v>92</v>
      </c>
      <c r="F12" s="18">
        <v>2</v>
      </c>
      <c r="G12" s="18">
        <v>211</v>
      </c>
      <c r="H12" s="18">
        <v>201</v>
      </c>
      <c r="I12" s="18">
        <v>55</v>
      </c>
      <c r="J12" s="18">
        <v>221</v>
      </c>
      <c r="K12" s="18">
        <v>41</v>
      </c>
      <c r="L12" s="18">
        <v>2111</v>
      </c>
      <c r="M12" s="18">
        <v>12</v>
      </c>
      <c r="N12" s="18">
        <v>313</v>
      </c>
      <c r="O12" s="18">
        <v>973</v>
      </c>
      <c r="P12" s="18">
        <v>3930</v>
      </c>
      <c r="Q12" s="18">
        <v>53</v>
      </c>
      <c r="R12" s="18">
        <v>1</v>
      </c>
      <c r="S12" s="18">
        <v>319</v>
      </c>
      <c r="T12" s="18">
        <f t="shared" si="0"/>
        <v>8557</v>
      </c>
    </row>
    <row r="13" spans="1:20" ht="18.75" customHeight="1" x14ac:dyDescent="0.25">
      <c r="A13" s="134" t="s">
        <v>36</v>
      </c>
      <c r="B13" s="18">
        <v>24</v>
      </c>
      <c r="C13" s="18">
        <v>7</v>
      </c>
      <c r="D13" s="18">
        <v>23</v>
      </c>
      <c r="E13" s="18">
        <v>40</v>
      </c>
      <c r="F13" s="18">
        <v>2</v>
      </c>
      <c r="G13" s="18">
        <v>85</v>
      </c>
      <c r="H13" s="18">
        <v>110</v>
      </c>
      <c r="I13" s="18">
        <v>34</v>
      </c>
      <c r="J13" s="18">
        <v>79</v>
      </c>
      <c r="K13" s="18">
        <v>15</v>
      </c>
      <c r="L13" s="18">
        <v>862</v>
      </c>
      <c r="M13" s="18">
        <v>5</v>
      </c>
      <c r="N13" s="18">
        <v>92</v>
      </c>
      <c r="O13" s="18">
        <v>328</v>
      </c>
      <c r="P13" s="18">
        <v>2071</v>
      </c>
      <c r="Q13" s="18">
        <v>8</v>
      </c>
      <c r="R13" s="18">
        <v>0</v>
      </c>
      <c r="S13" s="18">
        <v>159</v>
      </c>
      <c r="T13" s="18">
        <f t="shared" si="0"/>
        <v>3944</v>
      </c>
    </row>
    <row r="14" spans="1:20" ht="18.75" customHeight="1" x14ac:dyDescent="0.25">
      <c r="A14" s="134" t="s">
        <v>37</v>
      </c>
      <c r="B14" s="18">
        <v>76</v>
      </c>
      <c r="C14" s="18">
        <v>1</v>
      </c>
      <c r="D14" s="18">
        <v>24</v>
      </c>
      <c r="E14" s="18">
        <v>64</v>
      </c>
      <c r="F14" s="18">
        <v>1</v>
      </c>
      <c r="G14" s="18">
        <v>170</v>
      </c>
      <c r="H14" s="18">
        <v>231</v>
      </c>
      <c r="I14" s="18">
        <v>53</v>
      </c>
      <c r="J14" s="18">
        <v>140</v>
      </c>
      <c r="K14" s="18">
        <v>29</v>
      </c>
      <c r="L14" s="18">
        <v>2679</v>
      </c>
      <c r="M14" s="18">
        <v>64</v>
      </c>
      <c r="N14" s="18">
        <v>330</v>
      </c>
      <c r="O14" s="18">
        <v>1148</v>
      </c>
      <c r="P14" s="18">
        <v>4923</v>
      </c>
      <c r="Q14" s="18">
        <v>18</v>
      </c>
      <c r="R14" s="18">
        <v>0</v>
      </c>
      <c r="S14" s="18">
        <v>472</v>
      </c>
      <c r="T14" s="18">
        <f t="shared" si="0"/>
        <v>10423</v>
      </c>
    </row>
    <row r="15" spans="1:20" ht="18.75" customHeight="1" x14ac:dyDescent="0.25">
      <c r="A15" s="134" t="s">
        <v>38</v>
      </c>
      <c r="B15" s="18">
        <v>172</v>
      </c>
      <c r="C15" s="18">
        <v>13</v>
      </c>
      <c r="D15" s="18">
        <v>19</v>
      </c>
      <c r="E15" s="18">
        <v>254</v>
      </c>
      <c r="F15" s="18">
        <v>2</v>
      </c>
      <c r="G15" s="18">
        <v>652</v>
      </c>
      <c r="H15" s="18">
        <v>693</v>
      </c>
      <c r="I15" s="18">
        <v>125</v>
      </c>
      <c r="J15" s="18">
        <v>474</v>
      </c>
      <c r="K15" s="18">
        <v>110</v>
      </c>
      <c r="L15" s="18">
        <v>7786</v>
      </c>
      <c r="M15" s="18">
        <v>147</v>
      </c>
      <c r="N15" s="18">
        <v>1177</v>
      </c>
      <c r="O15" s="18">
        <v>3194</v>
      </c>
      <c r="P15" s="18">
        <v>11385</v>
      </c>
      <c r="Q15" s="18">
        <v>141</v>
      </c>
      <c r="R15" s="18">
        <v>0</v>
      </c>
      <c r="S15" s="18">
        <v>811</v>
      </c>
      <c r="T15" s="18">
        <f t="shared" si="0"/>
        <v>27155</v>
      </c>
    </row>
    <row r="16" spans="1:20" ht="18.75" customHeight="1" x14ac:dyDescent="0.25">
      <c r="A16" s="134" t="s">
        <v>117</v>
      </c>
      <c r="B16" s="18">
        <v>175</v>
      </c>
      <c r="C16" s="18">
        <v>1</v>
      </c>
      <c r="D16" s="18">
        <v>4</v>
      </c>
      <c r="E16" s="18">
        <v>125</v>
      </c>
      <c r="F16" s="18">
        <v>1</v>
      </c>
      <c r="G16" s="18">
        <v>220</v>
      </c>
      <c r="H16" s="18">
        <v>297</v>
      </c>
      <c r="I16" s="18">
        <v>62</v>
      </c>
      <c r="J16" s="18">
        <v>164</v>
      </c>
      <c r="K16" s="18">
        <v>41</v>
      </c>
      <c r="L16" s="18">
        <v>2594</v>
      </c>
      <c r="M16" s="18">
        <v>53</v>
      </c>
      <c r="N16" s="18">
        <v>356</v>
      </c>
      <c r="O16" s="18">
        <v>1214</v>
      </c>
      <c r="P16" s="18">
        <v>4619</v>
      </c>
      <c r="Q16" s="18">
        <v>12</v>
      </c>
      <c r="R16" s="18">
        <v>0</v>
      </c>
      <c r="S16" s="18">
        <v>412</v>
      </c>
      <c r="T16" s="18">
        <f t="shared" si="0"/>
        <v>10350</v>
      </c>
    </row>
    <row r="17" spans="1:20" ht="18.75" customHeight="1" x14ac:dyDescent="0.25">
      <c r="A17" s="134" t="s">
        <v>40</v>
      </c>
      <c r="B17" s="18">
        <v>197</v>
      </c>
      <c r="C17" s="18">
        <v>5</v>
      </c>
      <c r="D17" s="18">
        <v>3</v>
      </c>
      <c r="E17" s="18">
        <v>117</v>
      </c>
      <c r="F17" s="18">
        <v>2</v>
      </c>
      <c r="G17" s="18">
        <v>303</v>
      </c>
      <c r="H17" s="18">
        <v>352</v>
      </c>
      <c r="I17" s="18">
        <v>70</v>
      </c>
      <c r="J17" s="18">
        <v>218</v>
      </c>
      <c r="K17" s="18">
        <v>35</v>
      </c>
      <c r="L17" s="18">
        <v>3001</v>
      </c>
      <c r="M17" s="18">
        <v>18</v>
      </c>
      <c r="N17" s="18">
        <v>460</v>
      </c>
      <c r="O17" s="18">
        <v>1496</v>
      </c>
      <c r="P17" s="18">
        <v>5113</v>
      </c>
      <c r="Q17" s="18">
        <v>14</v>
      </c>
      <c r="R17" s="18">
        <v>0</v>
      </c>
      <c r="S17" s="18">
        <v>660</v>
      </c>
      <c r="T17" s="18">
        <f t="shared" si="0"/>
        <v>12064</v>
      </c>
    </row>
    <row r="18" spans="1:20" ht="18.75" customHeight="1" x14ac:dyDescent="0.25">
      <c r="A18" s="134" t="s">
        <v>401</v>
      </c>
      <c r="B18" s="18">
        <v>73</v>
      </c>
      <c r="C18" s="18">
        <v>1</v>
      </c>
      <c r="D18" s="18">
        <v>0</v>
      </c>
      <c r="E18" s="18">
        <v>28</v>
      </c>
      <c r="F18" s="18">
        <v>2</v>
      </c>
      <c r="G18" s="18">
        <v>81</v>
      </c>
      <c r="H18" s="18">
        <v>133</v>
      </c>
      <c r="I18" s="18">
        <v>29</v>
      </c>
      <c r="J18" s="18">
        <v>113</v>
      </c>
      <c r="K18" s="18">
        <v>29</v>
      </c>
      <c r="L18" s="18">
        <v>1196</v>
      </c>
      <c r="M18" s="18">
        <v>7</v>
      </c>
      <c r="N18" s="18">
        <v>215</v>
      </c>
      <c r="O18" s="18">
        <v>729</v>
      </c>
      <c r="P18" s="18">
        <v>2088</v>
      </c>
      <c r="Q18" s="18">
        <v>3</v>
      </c>
      <c r="R18" s="18">
        <v>0</v>
      </c>
      <c r="S18" s="18">
        <v>242</v>
      </c>
      <c r="T18" s="18">
        <f t="shared" si="0"/>
        <v>4969</v>
      </c>
    </row>
    <row r="19" spans="1:20" ht="18.75" customHeight="1" x14ac:dyDescent="0.25">
      <c r="A19" s="134" t="s">
        <v>41</v>
      </c>
      <c r="B19" s="18">
        <v>87</v>
      </c>
      <c r="C19" s="18">
        <v>34</v>
      </c>
      <c r="D19" s="18">
        <v>2</v>
      </c>
      <c r="E19" s="18">
        <v>174</v>
      </c>
      <c r="F19" s="18">
        <v>6</v>
      </c>
      <c r="G19" s="18">
        <v>500</v>
      </c>
      <c r="H19" s="18">
        <v>511</v>
      </c>
      <c r="I19" s="18">
        <v>112</v>
      </c>
      <c r="J19" s="18">
        <v>351</v>
      </c>
      <c r="K19" s="18">
        <v>76</v>
      </c>
      <c r="L19" s="18">
        <v>6296</v>
      </c>
      <c r="M19" s="18">
        <v>51</v>
      </c>
      <c r="N19" s="18">
        <v>868</v>
      </c>
      <c r="O19" s="18">
        <v>3047</v>
      </c>
      <c r="P19" s="18">
        <v>9022</v>
      </c>
      <c r="Q19" s="18">
        <v>43</v>
      </c>
      <c r="R19" s="18">
        <v>0</v>
      </c>
      <c r="S19" s="18">
        <v>2022</v>
      </c>
      <c r="T19" s="18">
        <f t="shared" si="0"/>
        <v>23202</v>
      </c>
    </row>
    <row r="20" spans="1:20" ht="18.75" customHeight="1" x14ac:dyDescent="0.25">
      <c r="A20" s="134" t="s">
        <v>42</v>
      </c>
      <c r="B20" s="18">
        <v>133</v>
      </c>
      <c r="C20" s="18">
        <v>0</v>
      </c>
      <c r="D20" s="18">
        <v>0</v>
      </c>
      <c r="E20" s="18">
        <v>102</v>
      </c>
      <c r="F20" s="18">
        <v>5</v>
      </c>
      <c r="G20" s="18">
        <v>246</v>
      </c>
      <c r="H20" s="18">
        <v>305</v>
      </c>
      <c r="I20" s="18">
        <v>68</v>
      </c>
      <c r="J20" s="18">
        <v>242</v>
      </c>
      <c r="K20" s="18">
        <v>55</v>
      </c>
      <c r="L20" s="18">
        <v>3621</v>
      </c>
      <c r="M20" s="18">
        <v>19</v>
      </c>
      <c r="N20" s="18">
        <v>551</v>
      </c>
      <c r="O20" s="18">
        <v>1696</v>
      </c>
      <c r="P20" s="18">
        <v>5662</v>
      </c>
      <c r="Q20" s="18">
        <v>4</v>
      </c>
      <c r="R20" s="18">
        <v>0</v>
      </c>
      <c r="S20" s="18">
        <v>476</v>
      </c>
      <c r="T20" s="18">
        <f t="shared" si="0"/>
        <v>13185</v>
      </c>
    </row>
    <row r="21" spans="1:20" ht="18.75" customHeight="1" x14ac:dyDescent="0.25">
      <c r="A21" s="134" t="s">
        <v>43</v>
      </c>
      <c r="B21" s="18">
        <v>78</v>
      </c>
      <c r="C21" s="18">
        <v>3</v>
      </c>
      <c r="D21" s="18">
        <v>1</v>
      </c>
      <c r="E21" s="18">
        <v>50</v>
      </c>
      <c r="F21" s="18">
        <v>0</v>
      </c>
      <c r="G21" s="18">
        <v>155</v>
      </c>
      <c r="H21" s="18">
        <v>106</v>
      </c>
      <c r="I21" s="18">
        <v>34</v>
      </c>
      <c r="J21" s="18">
        <v>77</v>
      </c>
      <c r="K21" s="18">
        <v>17</v>
      </c>
      <c r="L21" s="18">
        <v>1362</v>
      </c>
      <c r="M21" s="18">
        <v>29</v>
      </c>
      <c r="N21" s="18">
        <v>200</v>
      </c>
      <c r="O21" s="18">
        <v>618</v>
      </c>
      <c r="P21" s="18">
        <v>2503</v>
      </c>
      <c r="Q21" s="18">
        <v>1</v>
      </c>
      <c r="R21" s="18">
        <v>0</v>
      </c>
      <c r="S21" s="18">
        <v>266</v>
      </c>
      <c r="T21" s="18">
        <f t="shared" si="0"/>
        <v>5500</v>
      </c>
    </row>
    <row r="22" spans="1:20" ht="18.75" customHeight="1" x14ac:dyDescent="0.25">
      <c r="A22" s="135" t="s">
        <v>44</v>
      </c>
      <c r="B22" s="18">
        <v>106</v>
      </c>
      <c r="C22" s="18">
        <v>39</v>
      </c>
      <c r="D22" s="18">
        <v>1</v>
      </c>
      <c r="E22" s="18">
        <v>140</v>
      </c>
      <c r="F22" s="18">
        <v>0</v>
      </c>
      <c r="G22" s="18">
        <v>359</v>
      </c>
      <c r="H22" s="18">
        <v>266</v>
      </c>
      <c r="I22" s="18">
        <v>53</v>
      </c>
      <c r="J22" s="18">
        <v>195</v>
      </c>
      <c r="K22" s="18">
        <v>34</v>
      </c>
      <c r="L22" s="18">
        <v>2953</v>
      </c>
      <c r="M22" s="18">
        <v>16</v>
      </c>
      <c r="N22" s="18">
        <v>424</v>
      </c>
      <c r="O22" s="18">
        <v>1256</v>
      </c>
      <c r="P22" s="18">
        <v>4896</v>
      </c>
      <c r="Q22" s="18">
        <v>9</v>
      </c>
      <c r="R22" s="18">
        <v>0</v>
      </c>
      <c r="S22" s="18">
        <v>769</v>
      </c>
      <c r="T22" s="18">
        <f t="shared" si="0"/>
        <v>11516</v>
      </c>
    </row>
    <row r="23" spans="1:20" ht="18.75" customHeight="1" x14ac:dyDescent="0.25">
      <c r="A23" s="135" t="s">
        <v>45</v>
      </c>
      <c r="B23" s="18">
        <v>23</v>
      </c>
      <c r="C23" s="18">
        <v>5</v>
      </c>
      <c r="D23" s="18">
        <v>0</v>
      </c>
      <c r="E23" s="18">
        <v>25</v>
      </c>
      <c r="F23" s="18">
        <v>3</v>
      </c>
      <c r="G23" s="18">
        <v>81</v>
      </c>
      <c r="H23" s="18">
        <v>73</v>
      </c>
      <c r="I23" s="18">
        <v>19</v>
      </c>
      <c r="J23" s="18">
        <v>50</v>
      </c>
      <c r="K23" s="18">
        <v>3</v>
      </c>
      <c r="L23" s="18">
        <v>515</v>
      </c>
      <c r="M23" s="18">
        <v>11</v>
      </c>
      <c r="N23" s="18">
        <v>57</v>
      </c>
      <c r="O23" s="18">
        <v>165</v>
      </c>
      <c r="P23" s="18">
        <v>1247</v>
      </c>
      <c r="Q23" s="18">
        <v>0</v>
      </c>
      <c r="R23" s="18">
        <v>0</v>
      </c>
      <c r="S23" s="18">
        <v>106</v>
      </c>
      <c r="T23" s="18">
        <f t="shared" si="0"/>
        <v>2383</v>
      </c>
    </row>
    <row r="24" spans="1:20" ht="18.75" customHeight="1" x14ac:dyDescent="0.25">
      <c r="A24" s="134" t="s">
        <v>46</v>
      </c>
      <c r="B24" s="18">
        <v>9</v>
      </c>
      <c r="C24" s="18">
        <v>25</v>
      </c>
      <c r="D24" s="18">
        <v>5</v>
      </c>
      <c r="E24" s="18">
        <v>32</v>
      </c>
      <c r="F24" s="18">
        <v>1</v>
      </c>
      <c r="G24" s="18">
        <v>199</v>
      </c>
      <c r="H24" s="18">
        <v>84</v>
      </c>
      <c r="I24" s="18">
        <v>21</v>
      </c>
      <c r="J24" s="18">
        <v>140</v>
      </c>
      <c r="K24" s="18">
        <v>15</v>
      </c>
      <c r="L24" s="18">
        <v>728</v>
      </c>
      <c r="M24" s="18">
        <v>17</v>
      </c>
      <c r="N24" s="18">
        <v>104</v>
      </c>
      <c r="O24" s="18">
        <v>301</v>
      </c>
      <c r="P24" s="18">
        <v>1601</v>
      </c>
      <c r="Q24" s="18">
        <v>5</v>
      </c>
      <c r="R24" s="18">
        <v>0</v>
      </c>
      <c r="S24" s="18">
        <v>203</v>
      </c>
      <c r="T24" s="18">
        <f t="shared" si="0"/>
        <v>3490</v>
      </c>
    </row>
    <row r="25" spans="1:20" ht="18.75" customHeight="1" x14ac:dyDescent="0.25">
      <c r="A25" s="134" t="s">
        <v>47</v>
      </c>
      <c r="B25" s="18">
        <v>211</v>
      </c>
      <c r="C25" s="18">
        <v>2</v>
      </c>
      <c r="D25" s="18">
        <v>14</v>
      </c>
      <c r="E25" s="18">
        <v>944</v>
      </c>
      <c r="F25" s="18">
        <v>15</v>
      </c>
      <c r="G25" s="18">
        <v>2150</v>
      </c>
      <c r="H25" s="18">
        <v>2501</v>
      </c>
      <c r="I25" s="18">
        <v>491</v>
      </c>
      <c r="J25" s="18">
        <v>1630</v>
      </c>
      <c r="K25" s="18">
        <v>793</v>
      </c>
      <c r="L25" s="18">
        <v>45368</v>
      </c>
      <c r="M25" s="18">
        <v>635</v>
      </c>
      <c r="N25" s="18">
        <v>4874</v>
      </c>
      <c r="O25" s="18">
        <v>14628</v>
      </c>
      <c r="P25" s="18">
        <v>71591</v>
      </c>
      <c r="Q25" s="18">
        <v>272</v>
      </c>
      <c r="R25" s="18">
        <v>0</v>
      </c>
      <c r="S25" s="18">
        <v>4715</v>
      </c>
      <c r="T25" s="18">
        <f t="shared" si="0"/>
        <v>150834</v>
      </c>
    </row>
    <row r="26" spans="1:20" s="23" customFormat="1" ht="18.75" customHeight="1" x14ac:dyDescent="0.25">
      <c r="A26" s="342" t="s">
        <v>403</v>
      </c>
      <c r="B26" s="27">
        <v>3</v>
      </c>
      <c r="C26" s="27">
        <v>0</v>
      </c>
      <c r="D26" s="27">
        <v>0</v>
      </c>
      <c r="E26" s="27">
        <v>15</v>
      </c>
      <c r="F26" s="27">
        <v>0</v>
      </c>
      <c r="G26" s="27">
        <v>47</v>
      </c>
      <c r="H26" s="27">
        <v>36</v>
      </c>
      <c r="I26" s="27">
        <v>10</v>
      </c>
      <c r="J26" s="27">
        <v>23</v>
      </c>
      <c r="K26" s="27">
        <v>14</v>
      </c>
      <c r="L26" s="27">
        <v>842</v>
      </c>
      <c r="M26" s="27">
        <v>0</v>
      </c>
      <c r="N26" s="27">
        <v>140</v>
      </c>
      <c r="O26" s="27">
        <v>223</v>
      </c>
      <c r="P26" s="27">
        <v>2479</v>
      </c>
      <c r="Q26" s="27">
        <v>2</v>
      </c>
      <c r="R26" s="27">
        <v>0</v>
      </c>
      <c r="S26" s="27">
        <v>3307</v>
      </c>
      <c r="T26" s="27">
        <f t="shared" si="0"/>
        <v>7141</v>
      </c>
    </row>
    <row r="27" spans="1:20" ht="19.5" customHeight="1" thickBot="1" x14ac:dyDescent="0.3">
      <c r="A27" s="80" t="s">
        <v>0</v>
      </c>
      <c r="B27" s="318">
        <f>SUM(B10:B26)</f>
        <v>1404</v>
      </c>
      <c r="C27" s="318">
        <f t="shared" ref="C27:T27" si="1">SUM(C10:C26)</f>
        <v>144</v>
      </c>
      <c r="D27" s="318">
        <f t="shared" si="1"/>
        <v>111</v>
      </c>
      <c r="E27" s="318">
        <f t="shared" si="1"/>
        <v>2274</v>
      </c>
      <c r="F27" s="318">
        <f t="shared" si="1"/>
        <v>42</v>
      </c>
      <c r="G27" s="318">
        <f t="shared" si="1"/>
        <v>5659</v>
      </c>
      <c r="H27" s="318">
        <f t="shared" si="1"/>
        <v>6088</v>
      </c>
      <c r="I27" s="318">
        <f t="shared" si="1"/>
        <v>1307</v>
      </c>
      <c r="J27" s="318">
        <f t="shared" si="1"/>
        <v>4404</v>
      </c>
      <c r="K27" s="318">
        <f t="shared" si="1"/>
        <v>1387</v>
      </c>
      <c r="L27" s="318">
        <f t="shared" si="1"/>
        <v>83939</v>
      </c>
      <c r="M27" s="318">
        <f t="shared" si="1"/>
        <v>1103</v>
      </c>
      <c r="N27" s="318">
        <f t="shared" si="1"/>
        <v>10452</v>
      </c>
      <c r="O27" s="318">
        <f t="shared" si="1"/>
        <v>31899</v>
      </c>
      <c r="P27" s="318">
        <f t="shared" si="1"/>
        <v>137226</v>
      </c>
      <c r="Q27" s="318">
        <f t="shared" si="1"/>
        <v>603</v>
      </c>
      <c r="R27" s="318">
        <f t="shared" si="1"/>
        <v>1</v>
      </c>
      <c r="S27" s="318">
        <f t="shared" si="1"/>
        <v>15165</v>
      </c>
      <c r="T27" s="318">
        <f t="shared" si="1"/>
        <v>303208</v>
      </c>
    </row>
    <row r="28" spans="1:20" ht="14.25" customHeight="1" thickTop="1" x14ac:dyDescent="0.2">
      <c r="A28" s="47" t="s">
        <v>225</v>
      </c>
    </row>
    <row r="29" spans="1:20" x14ac:dyDescent="0.2">
      <c r="A29" s="141" t="s">
        <v>209</v>
      </c>
    </row>
    <row r="30" spans="1:20" x14ac:dyDescent="0.2">
      <c r="A30" s="15"/>
    </row>
  </sheetData>
  <mergeCells count="20">
    <mergeCell ref="T7:T9"/>
    <mergeCell ref="J7:J9"/>
    <mergeCell ref="K7:K9"/>
    <mergeCell ref="S7:S9"/>
    <mergeCell ref="A4:T4"/>
    <mergeCell ref="A2:T2"/>
    <mergeCell ref="R7:R9"/>
    <mergeCell ref="L7:L9"/>
    <mergeCell ref="M7:M9"/>
    <mergeCell ref="O7:O9"/>
    <mergeCell ref="P7:P9"/>
    <mergeCell ref="Q7:Q9"/>
    <mergeCell ref="B7:B9"/>
    <mergeCell ref="D7:D9"/>
    <mergeCell ref="E7:E9"/>
    <mergeCell ref="H7:H9"/>
    <mergeCell ref="I7:I9"/>
    <mergeCell ref="F7:F9"/>
    <mergeCell ref="G7:G9"/>
    <mergeCell ref="A5:T5"/>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30.28515625" style="2" customWidth="1"/>
    <col min="2" max="2" width="13.42578125" style="2" customWidth="1"/>
    <col min="3" max="3" width="11.42578125" style="2" customWidth="1"/>
    <col min="4" max="4" width="12" style="2" customWidth="1"/>
    <col min="5" max="5" width="16.5703125" style="2" customWidth="1"/>
    <col min="6" max="6" width="13" style="2" customWidth="1"/>
    <col min="7" max="7" width="14.28515625" style="2" customWidth="1"/>
    <col min="8" max="8" width="12.42578125" style="2" customWidth="1"/>
    <col min="9" max="9" width="14" style="2" customWidth="1"/>
    <col min="10" max="10" width="15.5703125" style="2" customWidth="1"/>
    <col min="11" max="11" width="14.5703125" style="2" customWidth="1"/>
    <col min="12" max="12" width="14.42578125" style="2" customWidth="1"/>
    <col min="13" max="13" width="14.7109375" style="2" customWidth="1"/>
    <col min="14" max="14" width="11.28515625" style="2" customWidth="1"/>
    <col min="15" max="15" width="12.85546875" style="2" customWidth="1"/>
    <col min="16" max="16" width="13.5703125" style="2" customWidth="1"/>
    <col min="17" max="17" width="12.28515625" style="2" customWidth="1"/>
    <col min="18" max="19" width="12" style="2" customWidth="1"/>
    <col min="20" max="20" width="13.140625" style="2" customWidth="1"/>
    <col min="21" max="16384" width="11.42578125" style="2"/>
  </cols>
  <sheetData>
    <row r="1" spans="1:20" ht="15.75" x14ac:dyDescent="0.25">
      <c r="A1" s="148" t="s">
        <v>408</v>
      </c>
    </row>
    <row r="2" spans="1:20" ht="18" customHeight="1" x14ac:dyDescent="0.25">
      <c r="A2" s="458" t="s">
        <v>60</v>
      </c>
      <c r="B2" s="439"/>
      <c r="C2" s="439"/>
      <c r="D2" s="439"/>
      <c r="E2" s="439"/>
      <c r="F2" s="439"/>
      <c r="G2" s="439"/>
      <c r="H2" s="439"/>
      <c r="I2" s="439"/>
      <c r="J2" s="439"/>
      <c r="K2" s="439"/>
      <c r="L2" s="365"/>
      <c r="M2" s="365"/>
      <c r="N2" s="365"/>
      <c r="O2" s="365"/>
      <c r="P2" s="365"/>
      <c r="Q2" s="365"/>
      <c r="R2" s="365"/>
      <c r="S2" s="365"/>
      <c r="T2" s="365"/>
    </row>
    <row r="3" spans="1:20" ht="12.75" customHeight="1" x14ac:dyDescent="0.25">
      <c r="A3" s="11"/>
      <c r="B3" s="12"/>
      <c r="C3" s="12"/>
      <c r="D3" s="12"/>
      <c r="E3" s="12"/>
      <c r="F3" s="12"/>
      <c r="G3" s="12"/>
      <c r="H3" s="12"/>
      <c r="I3" s="12"/>
      <c r="J3" s="12"/>
      <c r="K3" s="12"/>
    </row>
    <row r="4" spans="1:20" ht="15.75" customHeight="1" x14ac:dyDescent="0.25">
      <c r="A4" s="458" t="s">
        <v>338</v>
      </c>
      <c r="B4" s="458"/>
      <c r="C4" s="458"/>
      <c r="D4" s="458"/>
      <c r="E4" s="458"/>
      <c r="F4" s="458"/>
      <c r="G4" s="458"/>
      <c r="H4" s="458"/>
      <c r="I4" s="458"/>
      <c r="J4" s="458"/>
      <c r="K4" s="458"/>
      <c r="L4" s="365"/>
      <c r="M4" s="365"/>
      <c r="N4" s="365"/>
      <c r="O4" s="365"/>
      <c r="P4" s="365"/>
      <c r="Q4" s="365"/>
      <c r="R4" s="365"/>
      <c r="S4" s="365"/>
      <c r="T4" s="365"/>
    </row>
    <row r="5" spans="1:20" ht="15.75" customHeight="1" x14ac:dyDescent="0.2">
      <c r="A5" s="460" t="s">
        <v>350</v>
      </c>
      <c r="B5" s="461"/>
      <c r="C5" s="461"/>
      <c r="D5" s="461"/>
      <c r="E5" s="461"/>
      <c r="F5" s="461"/>
      <c r="G5" s="461"/>
      <c r="H5" s="461"/>
      <c r="I5" s="461"/>
      <c r="J5" s="461"/>
      <c r="K5" s="461"/>
      <c r="L5" s="461"/>
      <c r="M5" s="461"/>
      <c r="N5" s="461"/>
      <c r="O5" s="461"/>
      <c r="P5" s="461"/>
      <c r="Q5" s="461"/>
      <c r="R5" s="461"/>
      <c r="S5" s="461"/>
      <c r="T5" s="461"/>
    </row>
    <row r="6" spans="1:20" ht="13.5" customHeight="1" thickBot="1" x14ac:dyDescent="0.25"/>
    <row r="7" spans="1:20" ht="15" customHeight="1" thickTop="1" x14ac:dyDescent="0.2">
      <c r="A7" s="137"/>
      <c r="B7" s="447" t="s">
        <v>82</v>
      </c>
      <c r="C7" s="128"/>
      <c r="D7" s="459" t="s">
        <v>84</v>
      </c>
      <c r="E7" s="447" t="s">
        <v>85</v>
      </c>
      <c r="F7" s="447" t="s">
        <v>91</v>
      </c>
      <c r="G7" s="447" t="s">
        <v>26</v>
      </c>
      <c r="H7" s="447" t="s">
        <v>120</v>
      </c>
      <c r="I7" s="447" t="s">
        <v>86</v>
      </c>
      <c r="J7" s="447" t="s">
        <v>122</v>
      </c>
      <c r="K7" s="447" t="s">
        <v>87</v>
      </c>
      <c r="L7" s="447" t="s">
        <v>118</v>
      </c>
      <c r="M7" s="447" t="s">
        <v>121</v>
      </c>
      <c r="N7" s="128"/>
      <c r="O7" s="447" t="s">
        <v>89</v>
      </c>
      <c r="P7" s="447" t="s">
        <v>112</v>
      </c>
      <c r="Q7" s="447" t="s">
        <v>90</v>
      </c>
      <c r="R7" s="447" t="s">
        <v>119</v>
      </c>
      <c r="S7" s="462" t="s">
        <v>406</v>
      </c>
      <c r="T7" s="453" t="s">
        <v>279</v>
      </c>
    </row>
    <row r="8" spans="1:20" ht="15" customHeight="1" x14ac:dyDescent="0.2">
      <c r="A8" s="138" t="s">
        <v>27</v>
      </c>
      <c r="B8" s="455"/>
      <c r="C8" s="129" t="s">
        <v>83</v>
      </c>
      <c r="D8" s="448"/>
      <c r="E8" s="455"/>
      <c r="F8" s="455"/>
      <c r="G8" s="448"/>
      <c r="H8" s="448"/>
      <c r="I8" s="448"/>
      <c r="J8" s="448"/>
      <c r="K8" s="448"/>
      <c r="L8" s="448"/>
      <c r="M8" s="448"/>
      <c r="N8" s="130" t="s">
        <v>88</v>
      </c>
      <c r="O8" s="448"/>
      <c r="P8" s="448"/>
      <c r="Q8" s="448"/>
      <c r="R8" s="455"/>
      <c r="S8" s="463"/>
      <c r="T8" s="454"/>
    </row>
    <row r="9" spans="1:20" ht="24" customHeight="1" x14ac:dyDescent="0.2">
      <c r="A9" s="139"/>
      <c r="B9" s="456"/>
      <c r="C9" s="131"/>
      <c r="D9" s="449"/>
      <c r="E9" s="456"/>
      <c r="F9" s="456"/>
      <c r="G9" s="449"/>
      <c r="H9" s="449"/>
      <c r="I9" s="449"/>
      <c r="J9" s="449"/>
      <c r="K9" s="449"/>
      <c r="L9" s="449"/>
      <c r="M9" s="449"/>
      <c r="N9" s="132"/>
      <c r="O9" s="449"/>
      <c r="P9" s="449"/>
      <c r="Q9" s="449"/>
      <c r="R9" s="456"/>
      <c r="S9" s="464"/>
      <c r="T9" s="436"/>
    </row>
    <row r="10" spans="1:20" ht="18.75" customHeight="1" x14ac:dyDescent="0.25">
      <c r="A10" s="133" t="s">
        <v>33</v>
      </c>
      <c r="B10" s="18">
        <v>11</v>
      </c>
      <c r="C10" s="18">
        <v>0</v>
      </c>
      <c r="D10" s="18">
        <v>0</v>
      </c>
      <c r="E10" s="18">
        <v>10</v>
      </c>
      <c r="F10" s="18">
        <v>0</v>
      </c>
      <c r="G10" s="18">
        <v>1</v>
      </c>
      <c r="H10" s="18">
        <v>63</v>
      </c>
      <c r="I10" s="18">
        <v>22</v>
      </c>
      <c r="J10" s="18">
        <v>27</v>
      </c>
      <c r="K10" s="18">
        <v>6</v>
      </c>
      <c r="L10" s="18">
        <v>433</v>
      </c>
      <c r="M10" s="18">
        <v>5</v>
      </c>
      <c r="N10" s="18">
        <v>140</v>
      </c>
      <c r="O10" s="18">
        <v>575</v>
      </c>
      <c r="P10" s="18">
        <v>1495</v>
      </c>
      <c r="Q10" s="18">
        <v>1</v>
      </c>
      <c r="R10" s="18">
        <v>0</v>
      </c>
      <c r="S10" s="18">
        <v>69</v>
      </c>
      <c r="T10" s="18">
        <f>SUM(B10:S10)</f>
        <v>2858</v>
      </c>
    </row>
    <row r="11" spans="1:20" ht="18.75" customHeight="1" x14ac:dyDescent="0.25">
      <c r="A11" s="134" t="s">
        <v>34</v>
      </c>
      <c r="B11" s="18">
        <v>5</v>
      </c>
      <c r="C11" s="18">
        <v>0</v>
      </c>
      <c r="D11" s="18">
        <v>1</v>
      </c>
      <c r="E11" s="18">
        <v>14</v>
      </c>
      <c r="F11" s="18">
        <v>1</v>
      </c>
      <c r="G11" s="18">
        <v>9</v>
      </c>
      <c r="H11" s="18">
        <v>81</v>
      </c>
      <c r="I11" s="18">
        <v>28</v>
      </c>
      <c r="J11" s="18">
        <v>23</v>
      </c>
      <c r="K11" s="18">
        <v>18</v>
      </c>
      <c r="L11" s="18">
        <v>718</v>
      </c>
      <c r="M11" s="18">
        <v>6</v>
      </c>
      <c r="N11" s="18">
        <v>187</v>
      </c>
      <c r="O11" s="18">
        <v>885</v>
      </c>
      <c r="P11" s="18">
        <v>2039</v>
      </c>
      <c r="Q11" s="18">
        <v>1</v>
      </c>
      <c r="R11" s="18">
        <v>0</v>
      </c>
      <c r="S11" s="18">
        <v>88</v>
      </c>
      <c r="T11" s="18">
        <f t="shared" ref="T11:T26" si="0">SUM(B11:S11)</f>
        <v>4104</v>
      </c>
    </row>
    <row r="12" spans="1:20" ht="18.75" customHeight="1" x14ac:dyDescent="0.25">
      <c r="A12" s="134" t="s">
        <v>35</v>
      </c>
      <c r="B12" s="18">
        <v>11</v>
      </c>
      <c r="C12" s="18">
        <v>0</v>
      </c>
      <c r="D12" s="18">
        <v>1</v>
      </c>
      <c r="E12" s="18">
        <v>34</v>
      </c>
      <c r="F12" s="18">
        <v>0</v>
      </c>
      <c r="G12" s="18">
        <v>18</v>
      </c>
      <c r="H12" s="18">
        <v>184</v>
      </c>
      <c r="I12" s="18">
        <v>70</v>
      </c>
      <c r="J12" s="18">
        <v>50</v>
      </c>
      <c r="K12" s="18">
        <v>33</v>
      </c>
      <c r="L12" s="18">
        <v>1464</v>
      </c>
      <c r="M12" s="18">
        <v>14</v>
      </c>
      <c r="N12" s="18">
        <v>329</v>
      </c>
      <c r="O12" s="18">
        <v>1492</v>
      </c>
      <c r="P12" s="18">
        <v>3906</v>
      </c>
      <c r="Q12" s="18">
        <v>13</v>
      </c>
      <c r="R12" s="18">
        <v>0</v>
      </c>
      <c r="S12" s="18">
        <v>215</v>
      </c>
      <c r="T12" s="18">
        <f t="shared" si="0"/>
        <v>7834</v>
      </c>
    </row>
    <row r="13" spans="1:20" ht="18.75" customHeight="1" x14ac:dyDescent="0.25">
      <c r="A13" s="134" t="s">
        <v>36</v>
      </c>
      <c r="B13" s="18">
        <v>11</v>
      </c>
      <c r="C13" s="18">
        <v>1</v>
      </c>
      <c r="D13" s="18">
        <v>1</v>
      </c>
      <c r="E13" s="18">
        <v>13</v>
      </c>
      <c r="F13" s="18">
        <v>0</v>
      </c>
      <c r="G13" s="18">
        <v>8</v>
      </c>
      <c r="H13" s="18">
        <v>94</v>
      </c>
      <c r="I13" s="18">
        <v>30</v>
      </c>
      <c r="J13" s="18">
        <v>11</v>
      </c>
      <c r="K13" s="18">
        <v>10</v>
      </c>
      <c r="L13" s="18">
        <v>539</v>
      </c>
      <c r="M13" s="18">
        <v>9</v>
      </c>
      <c r="N13" s="18">
        <v>98</v>
      </c>
      <c r="O13" s="18">
        <v>499</v>
      </c>
      <c r="P13" s="18">
        <v>1902</v>
      </c>
      <c r="Q13" s="18">
        <v>1</v>
      </c>
      <c r="R13" s="18">
        <v>0</v>
      </c>
      <c r="S13" s="18">
        <v>78</v>
      </c>
      <c r="T13" s="18">
        <f t="shared" si="0"/>
        <v>3305</v>
      </c>
    </row>
    <row r="14" spans="1:20" ht="18.75" customHeight="1" x14ac:dyDescent="0.25">
      <c r="A14" s="134" t="s">
        <v>37</v>
      </c>
      <c r="B14" s="18">
        <v>18</v>
      </c>
      <c r="C14" s="18">
        <v>2</v>
      </c>
      <c r="D14" s="18">
        <v>3</v>
      </c>
      <c r="E14" s="18">
        <v>22</v>
      </c>
      <c r="F14" s="18">
        <v>0</v>
      </c>
      <c r="G14" s="18">
        <v>15</v>
      </c>
      <c r="H14" s="18">
        <v>154</v>
      </c>
      <c r="I14" s="18">
        <v>42</v>
      </c>
      <c r="J14" s="18">
        <v>33</v>
      </c>
      <c r="K14" s="18">
        <v>33</v>
      </c>
      <c r="L14" s="18">
        <v>1570</v>
      </c>
      <c r="M14" s="18">
        <v>38</v>
      </c>
      <c r="N14" s="18">
        <v>332</v>
      </c>
      <c r="O14" s="18">
        <v>1751</v>
      </c>
      <c r="P14" s="18">
        <v>4541</v>
      </c>
      <c r="Q14" s="18">
        <v>2</v>
      </c>
      <c r="R14" s="18">
        <v>0</v>
      </c>
      <c r="S14" s="18">
        <v>222</v>
      </c>
      <c r="T14" s="18">
        <f t="shared" si="0"/>
        <v>8778</v>
      </c>
    </row>
    <row r="15" spans="1:20" ht="18.75" customHeight="1" x14ac:dyDescent="0.25">
      <c r="A15" s="134" t="s">
        <v>38</v>
      </c>
      <c r="B15" s="18">
        <v>55</v>
      </c>
      <c r="C15" s="18">
        <v>0</v>
      </c>
      <c r="D15" s="18">
        <v>2</v>
      </c>
      <c r="E15" s="18">
        <v>79</v>
      </c>
      <c r="F15" s="18">
        <v>0</v>
      </c>
      <c r="G15" s="18">
        <v>49</v>
      </c>
      <c r="H15" s="18">
        <v>481</v>
      </c>
      <c r="I15" s="18">
        <v>109</v>
      </c>
      <c r="J15" s="18">
        <v>105</v>
      </c>
      <c r="K15" s="18">
        <v>69</v>
      </c>
      <c r="L15" s="18">
        <v>4661</v>
      </c>
      <c r="M15" s="18">
        <v>178</v>
      </c>
      <c r="N15" s="18">
        <v>1187</v>
      </c>
      <c r="O15" s="18">
        <v>5334</v>
      </c>
      <c r="P15" s="18">
        <v>9911</v>
      </c>
      <c r="Q15" s="18">
        <v>7</v>
      </c>
      <c r="R15" s="18">
        <v>0</v>
      </c>
      <c r="S15" s="18">
        <v>492</v>
      </c>
      <c r="T15" s="18">
        <f t="shared" si="0"/>
        <v>22719</v>
      </c>
    </row>
    <row r="16" spans="1:20" ht="18.75" customHeight="1" x14ac:dyDescent="0.25">
      <c r="A16" s="134" t="s">
        <v>117</v>
      </c>
      <c r="B16" s="18">
        <v>39</v>
      </c>
      <c r="C16" s="18">
        <v>0</v>
      </c>
      <c r="D16" s="18">
        <v>0</v>
      </c>
      <c r="E16" s="18">
        <v>31</v>
      </c>
      <c r="F16" s="18">
        <v>0</v>
      </c>
      <c r="G16" s="18">
        <v>22</v>
      </c>
      <c r="H16" s="18">
        <v>212</v>
      </c>
      <c r="I16" s="18">
        <v>45</v>
      </c>
      <c r="J16" s="18">
        <v>36</v>
      </c>
      <c r="K16" s="18">
        <v>30</v>
      </c>
      <c r="L16" s="18">
        <v>1414</v>
      </c>
      <c r="M16" s="18">
        <v>96</v>
      </c>
      <c r="N16" s="18">
        <v>339</v>
      </c>
      <c r="O16" s="18">
        <v>2339</v>
      </c>
      <c r="P16" s="18">
        <v>3937</v>
      </c>
      <c r="Q16" s="18">
        <v>6</v>
      </c>
      <c r="R16" s="18">
        <v>0</v>
      </c>
      <c r="S16" s="18">
        <v>240</v>
      </c>
      <c r="T16" s="18">
        <f t="shared" si="0"/>
        <v>8786</v>
      </c>
    </row>
    <row r="17" spans="1:20" ht="18.75" customHeight="1" x14ac:dyDescent="0.25">
      <c r="A17" s="134" t="s">
        <v>40</v>
      </c>
      <c r="B17" s="18">
        <v>63</v>
      </c>
      <c r="C17" s="18">
        <v>0</v>
      </c>
      <c r="D17" s="18">
        <v>1</v>
      </c>
      <c r="E17" s="18">
        <v>33</v>
      </c>
      <c r="F17" s="18">
        <v>0</v>
      </c>
      <c r="G17" s="18">
        <v>18</v>
      </c>
      <c r="H17" s="18">
        <v>214</v>
      </c>
      <c r="I17" s="18">
        <v>62</v>
      </c>
      <c r="J17" s="18">
        <v>53</v>
      </c>
      <c r="K17" s="18">
        <v>31</v>
      </c>
      <c r="L17" s="18">
        <v>1748</v>
      </c>
      <c r="M17" s="18">
        <v>26</v>
      </c>
      <c r="N17" s="18">
        <v>534</v>
      </c>
      <c r="O17" s="18">
        <v>2399</v>
      </c>
      <c r="P17" s="18">
        <v>4575</v>
      </c>
      <c r="Q17" s="18">
        <v>2</v>
      </c>
      <c r="R17" s="18">
        <v>0</v>
      </c>
      <c r="S17" s="18">
        <v>279</v>
      </c>
      <c r="T17" s="18">
        <f t="shared" si="0"/>
        <v>10038</v>
      </c>
    </row>
    <row r="18" spans="1:20" ht="18.75" customHeight="1" x14ac:dyDescent="0.25">
      <c r="A18" s="134" t="s">
        <v>401</v>
      </c>
      <c r="B18" s="18">
        <v>27</v>
      </c>
      <c r="C18" s="18">
        <v>0</v>
      </c>
      <c r="D18" s="18">
        <v>0</v>
      </c>
      <c r="E18" s="18">
        <v>23</v>
      </c>
      <c r="F18" s="18">
        <v>0</v>
      </c>
      <c r="G18" s="18">
        <v>6</v>
      </c>
      <c r="H18" s="18">
        <v>81</v>
      </c>
      <c r="I18" s="18">
        <v>27</v>
      </c>
      <c r="J18" s="18">
        <v>17</v>
      </c>
      <c r="K18" s="18">
        <v>12</v>
      </c>
      <c r="L18" s="18">
        <v>776</v>
      </c>
      <c r="M18" s="18">
        <v>7</v>
      </c>
      <c r="N18" s="18">
        <v>204</v>
      </c>
      <c r="O18" s="18">
        <v>1226</v>
      </c>
      <c r="P18" s="18">
        <v>1842</v>
      </c>
      <c r="Q18" s="18">
        <v>0</v>
      </c>
      <c r="R18" s="18">
        <v>0</v>
      </c>
      <c r="S18" s="18">
        <v>94</v>
      </c>
      <c r="T18" s="18">
        <f t="shared" si="0"/>
        <v>4342</v>
      </c>
    </row>
    <row r="19" spans="1:20" ht="18.75" customHeight="1" x14ac:dyDescent="0.25">
      <c r="A19" s="134" t="s">
        <v>41</v>
      </c>
      <c r="B19" s="18">
        <v>34</v>
      </c>
      <c r="C19" s="18">
        <v>3</v>
      </c>
      <c r="D19" s="18">
        <v>0</v>
      </c>
      <c r="E19" s="18">
        <v>69</v>
      </c>
      <c r="F19" s="18">
        <v>1</v>
      </c>
      <c r="G19" s="18">
        <v>25</v>
      </c>
      <c r="H19" s="18">
        <v>371</v>
      </c>
      <c r="I19" s="18">
        <v>80</v>
      </c>
      <c r="J19" s="18">
        <v>58</v>
      </c>
      <c r="K19" s="18">
        <v>72</v>
      </c>
      <c r="L19" s="18">
        <v>3806</v>
      </c>
      <c r="M19" s="18">
        <v>61</v>
      </c>
      <c r="N19" s="18">
        <v>1053</v>
      </c>
      <c r="O19" s="18">
        <v>5611</v>
      </c>
      <c r="P19" s="18">
        <v>7932</v>
      </c>
      <c r="Q19" s="18">
        <v>6</v>
      </c>
      <c r="R19" s="18">
        <v>0</v>
      </c>
      <c r="S19" s="18">
        <v>459</v>
      </c>
      <c r="T19" s="18">
        <f t="shared" si="0"/>
        <v>19641</v>
      </c>
    </row>
    <row r="20" spans="1:20" ht="18.75" customHeight="1" x14ac:dyDescent="0.25">
      <c r="A20" s="134" t="s">
        <v>42</v>
      </c>
      <c r="B20" s="18">
        <v>33</v>
      </c>
      <c r="C20" s="18">
        <v>0</v>
      </c>
      <c r="D20" s="18">
        <v>0</v>
      </c>
      <c r="E20" s="18">
        <v>40</v>
      </c>
      <c r="F20" s="18">
        <v>0</v>
      </c>
      <c r="G20" s="18">
        <v>19</v>
      </c>
      <c r="H20" s="18">
        <v>192</v>
      </c>
      <c r="I20" s="18">
        <v>50</v>
      </c>
      <c r="J20" s="18">
        <v>46</v>
      </c>
      <c r="K20" s="18">
        <v>37</v>
      </c>
      <c r="L20" s="18">
        <v>2254</v>
      </c>
      <c r="M20" s="18">
        <v>3</v>
      </c>
      <c r="N20" s="18">
        <v>593</v>
      </c>
      <c r="O20" s="18">
        <v>2851</v>
      </c>
      <c r="P20" s="18">
        <v>5260</v>
      </c>
      <c r="Q20" s="18">
        <v>1</v>
      </c>
      <c r="R20" s="18">
        <v>0</v>
      </c>
      <c r="S20" s="18">
        <v>207</v>
      </c>
      <c r="T20" s="18">
        <f t="shared" si="0"/>
        <v>11586</v>
      </c>
    </row>
    <row r="21" spans="1:20" ht="18.75" customHeight="1" x14ac:dyDescent="0.25">
      <c r="A21" s="134" t="s">
        <v>43</v>
      </c>
      <c r="B21" s="18">
        <v>24</v>
      </c>
      <c r="C21" s="18">
        <v>0</v>
      </c>
      <c r="D21" s="18">
        <v>0</v>
      </c>
      <c r="E21" s="18">
        <v>24</v>
      </c>
      <c r="F21" s="18">
        <v>0</v>
      </c>
      <c r="G21" s="18">
        <v>12</v>
      </c>
      <c r="H21" s="18">
        <v>96</v>
      </c>
      <c r="I21" s="18">
        <v>33</v>
      </c>
      <c r="J21" s="18">
        <v>26</v>
      </c>
      <c r="K21" s="18">
        <v>12</v>
      </c>
      <c r="L21" s="18">
        <v>780</v>
      </c>
      <c r="M21" s="18">
        <v>28</v>
      </c>
      <c r="N21" s="18">
        <v>203</v>
      </c>
      <c r="O21" s="18">
        <v>1037</v>
      </c>
      <c r="P21" s="18">
        <v>2262</v>
      </c>
      <c r="Q21" s="18">
        <v>1</v>
      </c>
      <c r="R21" s="18">
        <v>0</v>
      </c>
      <c r="S21" s="18">
        <v>97</v>
      </c>
      <c r="T21" s="18">
        <f t="shared" si="0"/>
        <v>4635</v>
      </c>
    </row>
    <row r="22" spans="1:20" ht="18.75" customHeight="1" x14ac:dyDescent="0.25">
      <c r="A22" s="135" t="s">
        <v>44</v>
      </c>
      <c r="B22" s="18">
        <v>24</v>
      </c>
      <c r="C22" s="18">
        <v>9</v>
      </c>
      <c r="D22" s="18">
        <v>0</v>
      </c>
      <c r="E22" s="18">
        <v>35</v>
      </c>
      <c r="F22" s="18">
        <v>1</v>
      </c>
      <c r="G22" s="18">
        <v>27</v>
      </c>
      <c r="H22" s="18">
        <v>202</v>
      </c>
      <c r="I22" s="18">
        <v>71</v>
      </c>
      <c r="J22" s="18">
        <v>45</v>
      </c>
      <c r="K22" s="18">
        <v>33</v>
      </c>
      <c r="L22" s="18">
        <v>1827</v>
      </c>
      <c r="M22" s="18">
        <v>10</v>
      </c>
      <c r="N22" s="18">
        <v>464</v>
      </c>
      <c r="O22" s="18">
        <v>2081</v>
      </c>
      <c r="P22" s="18">
        <v>4378</v>
      </c>
      <c r="Q22" s="18">
        <v>1</v>
      </c>
      <c r="R22" s="18">
        <v>0</v>
      </c>
      <c r="S22" s="18">
        <v>375</v>
      </c>
      <c r="T22" s="18">
        <f t="shared" si="0"/>
        <v>9583</v>
      </c>
    </row>
    <row r="23" spans="1:20" ht="18.75" customHeight="1" x14ac:dyDescent="0.25">
      <c r="A23" s="135" t="s">
        <v>45</v>
      </c>
      <c r="B23" s="18">
        <v>3</v>
      </c>
      <c r="C23" s="18">
        <v>0</v>
      </c>
      <c r="D23" s="18">
        <v>0</v>
      </c>
      <c r="E23" s="18">
        <v>9</v>
      </c>
      <c r="F23" s="18">
        <v>0</v>
      </c>
      <c r="G23" s="18">
        <v>7</v>
      </c>
      <c r="H23" s="18">
        <v>68</v>
      </c>
      <c r="I23" s="18">
        <v>21</v>
      </c>
      <c r="J23" s="18">
        <v>14</v>
      </c>
      <c r="K23" s="18">
        <v>2</v>
      </c>
      <c r="L23" s="18">
        <v>291</v>
      </c>
      <c r="M23" s="18">
        <v>4</v>
      </c>
      <c r="N23" s="18">
        <v>69</v>
      </c>
      <c r="O23" s="18">
        <v>309</v>
      </c>
      <c r="P23" s="18">
        <v>1161</v>
      </c>
      <c r="Q23" s="18">
        <v>0</v>
      </c>
      <c r="R23" s="18">
        <v>0</v>
      </c>
      <c r="S23" s="18">
        <v>51</v>
      </c>
      <c r="T23" s="18">
        <f t="shared" si="0"/>
        <v>2009</v>
      </c>
    </row>
    <row r="24" spans="1:20" ht="18.75" customHeight="1" x14ac:dyDescent="0.25">
      <c r="A24" s="134" t="s">
        <v>46</v>
      </c>
      <c r="B24" s="18">
        <v>6</v>
      </c>
      <c r="C24" s="18">
        <v>1</v>
      </c>
      <c r="D24" s="18">
        <v>0</v>
      </c>
      <c r="E24" s="18">
        <v>16</v>
      </c>
      <c r="F24" s="18">
        <v>0</v>
      </c>
      <c r="G24" s="18">
        <v>14</v>
      </c>
      <c r="H24" s="18">
        <v>50</v>
      </c>
      <c r="I24" s="18">
        <v>16</v>
      </c>
      <c r="J24" s="18">
        <v>17</v>
      </c>
      <c r="K24" s="18">
        <v>13</v>
      </c>
      <c r="L24" s="18">
        <v>469</v>
      </c>
      <c r="M24" s="18">
        <v>18</v>
      </c>
      <c r="N24" s="18">
        <v>109</v>
      </c>
      <c r="O24" s="18">
        <v>551</v>
      </c>
      <c r="P24" s="18">
        <v>1353</v>
      </c>
      <c r="Q24" s="18">
        <v>1</v>
      </c>
      <c r="R24" s="18">
        <v>0</v>
      </c>
      <c r="S24" s="18">
        <v>107</v>
      </c>
      <c r="T24" s="18">
        <f t="shared" si="0"/>
        <v>2741</v>
      </c>
    </row>
    <row r="25" spans="1:20" ht="18.75" customHeight="1" x14ac:dyDescent="0.25">
      <c r="A25" s="134" t="s">
        <v>47</v>
      </c>
      <c r="B25" s="18">
        <v>81</v>
      </c>
      <c r="C25" s="18">
        <v>0</v>
      </c>
      <c r="D25" s="18">
        <v>0</v>
      </c>
      <c r="E25" s="18">
        <v>275</v>
      </c>
      <c r="F25" s="18">
        <v>2</v>
      </c>
      <c r="G25" s="18">
        <v>133</v>
      </c>
      <c r="H25" s="18">
        <v>1574</v>
      </c>
      <c r="I25" s="18">
        <v>358</v>
      </c>
      <c r="J25" s="18">
        <v>404</v>
      </c>
      <c r="K25" s="18">
        <v>537</v>
      </c>
      <c r="L25" s="18">
        <v>25942</v>
      </c>
      <c r="M25" s="18">
        <v>489</v>
      </c>
      <c r="N25" s="18">
        <v>5046</v>
      </c>
      <c r="O25" s="18">
        <v>24593</v>
      </c>
      <c r="P25" s="18">
        <v>57856</v>
      </c>
      <c r="Q25" s="18">
        <v>54</v>
      </c>
      <c r="R25" s="18">
        <v>1</v>
      </c>
      <c r="S25" s="18">
        <v>3009</v>
      </c>
      <c r="T25" s="18">
        <f t="shared" si="0"/>
        <v>120354</v>
      </c>
    </row>
    <row r="26" spans="1:20" ht="18.75" customHeight="1" x14ac:dyDescent="0.25">
      <c r="A26" s="319" t="s">
        <v>406</v>
      </c>
      <c r="B26" s="18">
        <v>1</v>
      </c>
      <c r="C26" s="18">
        <v>0</v>
      </c>
      <c r="D26" s="18">
        <v>0</v>
      </c>
      <c r="E26" s="18">
        <v>6</v>
      </c>
      <c r="F26" s="18">
        <v>0</v>
      </c>
      <c r="G26" s="18">
        <v>2</v>
      </c>
      <c r="H26" s="18">
        <v>16</v>
      </c>
      <c r="I26" s="18">
        <v>3</v>
      </c>
      <c r="J26" s="18">
        <v>1</v>
      </c>
      <c r="K26" s="18">
        <v>9</v>
      </c>
      <c r="L26" s="18">
        <v>412</v>
      </c>
      <c r="M26" s="18">
        <v>0</v>
      </c>
      <c r="N26" s="18">
        <v>157</v>
      </c>
      <c r="O26" s="18">
        <v>331</v>
      </c>
      <c r="P26" s="18">
        <v>1345</v>
      </c>
      <c r="Q26" s="18">
        <v>0</v>
      </c>
      <c r="R26" s="18">
        <v>0</v>
      </c>
      <c r="S26" s="18">
        <v>1078</v>
      </c>
      <c r="T26" s="18">
        <f t="shared" si="0"/>
        <v>3361</v>
      </c>
    </row>
    <row r="27" spans="1:20" ht="19.5" customHeight="1" thickBot="1" x14ac:dyDescent="0.3">
      <c r="A27" s="80" t="s">
        <v>0</v>
      </c>
      <c r="B27" s="318">
        <f>SUM(B10:B26)</f>
        <v>446</v>
      </c>
      <c r="C27" s="318">
        <f t="shared" ref="C27:T27" si="1">SUM(C10:C26)</f>
        <v>16</v>
      </c>
      <c r="D27" s="318">
        <f t="shared" si="1"/>
        <v>9</v>
      </c>
      <c r="E27" s="318">
        <f t="shared" si="1"/>
        <v>733</v>
      </c>
      <c r="F27" s="318">
        <f t="shared" si="1"/>
        <v>5</v>
      </c>
      <c r="G27" s="318">
        <f t="shared" si="1"/>
        <v>385</v>
      </c>
      <c r="H27" s="318">
        <f t="shared" si="1"/>
        <v>4133</v>
      </c>
      <c r="I27" s="318">
        <f t="shared" si="1"/>
        <v>1067</v>
      </c>
      <c r="J27" s="318">
        <f t="shared" si="1"/>
        <v>966</v>
      </c>
      <c r="K27" s="318">
        <f t="shared" si="1"/>
        <v>957</v>
      </c>
      <c r="L27" s="318">
        <f t="shared" si="1"/>
        <v>49104</v>
      </c>
      <c r="M27" s="318">
        <f t="shared" si="1"/>
        <v>992</v>
      </c>
      <c r="N27" s="318">
        <f t="shared" si="1"/>
        <v>11044</v>
      </c>
      <c r="O27" s="318">
        <f t="shared" si="1"/>
        <v>53864</v>
      </c>
      <c r="P27" s="318">
        <f t="shared" si="1"/>
        <v>115695</v>
      </c>
      <c r="Q27" s="318">
        <f t="shared" si="1"/>
        <v>97</v>
      </c>
      <c r="R27" s="318">
        <f t="shared" si="1"/>
        <v>1</v>
      </c>
      <c r="S27" s="318">
        <f t="shared" si="1"/>
        <v>7160</v>
      </c>
      <c r="T27" s="318">
        <f t="shared" si="1"/>
        <v>246674</v>
      </c>
    </row>
    <row r="28" spans="1:20" ht="14.25" customHeight="1" thickTop="1" x14ac:dyDescent="0.2">
      <c r="A28" s="47" t="s">
        <v>273</v>
      </c>
    </row>
    <row r="29" spans="1:20" x14ac:dyDescent="0.2">
      <c r="A29" s="141" t="s">
        <v>209</v>
      </c>
    </row>
    <row r="30" spans="1:20" x14ac:dyDescent="0.2">
      <c r="A30" s="15"/>
    </row>
  </sheetData>
  <mergeCells count="20">
    <mergeCell ref="Q7:Q9"/>
    <mergeCell ref="J7:J9"/>
    <mergeCell ref="K7:K9"/>
    <mergeCell ref="A4:T4"/>
    <mergeCell ref="A2:T2"/>
    <mergeCell ref="B7:B9"/>
    <mergeCell ref="D7:D9"/>
    <mergeCell ref="E7:E9"/>
    <mergeCell ref="H7:H9"/>
    <mergeCell ref="I7:I9"/>
    <mergeCell ref="F7:F9"/>
    <mergeCell ref="G7:G9"/>
    <mergeCell ref="R7:R9"/>
    <mergeCell ref="L7:L9"/>
    <mergeCell ref="M7:M9"/>
    <mergeCell ref="O7:O9"/>
    <mergeCell ref="S7:S9"/>
    <mergeCell ref="P7:P9"/>
    <mergeCell ref="T7:T9"/>
    <mergeCell ref="A5:T5"/>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60" zoomScaleNormal="60" workbookViewId="0"/>
  </sheetViews>
  <sheetFormatPr baseColWidth="10" defaultColWidth="11.42578125" defaultRowHeight="12.75" x14ac:dyDescent="0.2"/>
  <cols>
    <col min="1" max="1" width="30.28515625" style="2" customWidth="1"/>
    <col min="2" max="2" width="13.42578125" style="2" customWidth="1"/>
    <col min="3" max="3" width="11.42578125" style="2" customWidth="1"/>
    <col min="4" max="4" width="12" style="2" customWidth="1"/>
    <col min="5" max="5" width="16.5703125" style="2" customWidth="1"/>
    <col min="6" max="6" width="13" style="2" customWidth="1"/>
    <col min="7" max="7" width="14.28515625" style="2" customWidth="1"/>
    <col min="8" max="8" width="12.42578125" style="2" customWidth="1"/>
    <col min="9" max="9" width="14" style="2" customWidth="1"/>
    <col min="10" max="10" width="15.5703125" style="2" customWidth="1"/>
    <col min="11" max="11" width="14.5703125" style="2" customWidth="1"/>
    <col min="12" max="12" width="14.42578125" style="2" customWidth="1"/>
    <col min="13" max="13" width="14.7109375" style="2" customWidth="1"/>
    <col min="14" max="14" width="11.28515625" style="2" customWidth="1"/>
    <col min="15" max="15" width="10.28515625" style="2" customWidth="1"/>
    <col min="16" max="16" width="13.5703125" style="2" customWidth="1"/>
    <col min="17" max="17" width="12.28515625" style="2" customWidth="1"/>
    <col min="18" max="18" width="12" style="2" customWidth="1"/>
    <col min="19" max="19" width="13.140625" style="2" customWidth="1"/>
    <col min="20" max="20" width="14.7109375" style="2" customWidth="1"/>
    <col min="21" max="16384" width="11.42578125" style="2"/>
  </cols>
  <sheetData>
    <row r="1" spans="1:20" ht="15.75" x14ac:dyDescent="0.25">
      <c r="A1" s="148" t="s">
        <v>408</v>
      </c>
    </row>
    <row r="2" spans="1:20" ht="18" customHeight="1" x14ac:dyDescent="0.25">
      <c r="A2" s="458" t="s">
        <v>60</v>
      </c>
      <c r="B2" s="439"/>
      <c r="C2" s="439"/>
      <c r="D2" s="439"/>
      <c r="E2" s="439"/>
      <c r="F2" s="439"/>
      <c r="G2" s="439"/>
      <c r="H2" s="439"/>
      <c r="I2" s="439"/>
      <c r="J2" s="439"/>
      <c r="K2" s="439"/>
      <c r="L2" s="365"/>
      <c r="M2" s="365"/>
      <c r="N2" s="365"/>
      <c r="O2" s="365"/>
      <c r="P2" s="365"/>
      <c r="Q2" s="365"/>
      <c r="R2" s="365"/>
      <c r="S2" s="365"/>
    </row>
    <row r="3" spans="1:20" ht="12.75" customHeight="1" x14ac:dyDescent="0.25">
      <c r="A3" s="11"/>
      <c r="B3" s="12"/>
      <c r="C3" s="12"/>
      <c r="D3" s="12"/>
      <c r="E3" s="12"/>
      <c r="F3" s="12"/>
      <c r="G3" s="12"/>
      <c r="H3" s="12"/>
      <c r="I3" s="12"/>
      <c r="J3" s="12"/>
      <c r="K3" s="12"/>
    </row>
    <row r="4" spans="1:20" ht="15.75" customHeight="1" x14ac:dyDescent="0.25">
      <c r="A4" s="458" t="s">
        <v>338</v>
      </c>
      <c r="B4" s="458"/>
      <c r="C4" s="458"/>
      <c r="D4" s="458"/>
      <c r="E4" s="458"/>
      <c r="F4" s="458"/>
      <c r="G4" s="458"/>
      <c r="H4" s="458"/>
      <c r="I4" s="458"/>
      <c r="J4" s="458"/>
      <c r="K4" s="458"/>
      <c r="L4" s="365"/>
      <c r="M4" s="365"/>
      <c r="N4" s="365"/>
      <c r="O4" s="365"/>
      <c r="P4" s="365"/>
      <c r="Q4" s="365"/>
      <c r="R4" s="365"/>
      <c r="S4" s="365"/>
    </row>
    <row r="5" spans="1:20" ht="15.75" customHeight="1" x14ac:dyDescent="0.2">
      <c r="A5" s="460" t="s">
        <v>407</v>
      </c>
      <c r="B5" s="461"/>
      <c r="C5" s="461"/>
      <c r="D5" s="461"/>
      <c r="E5" s="461"/>
      <c r="F5" s="461"/>
      <c r="G5" s="461"/>
      <c r="H5" s="461"/>
      <c r="I5" s="461"/>
      <c r="J5" s="461"/>
      <c r="K5" s="461"/>
      <c r="L5" s="461"/>
      <c r="M5" s="461"/>
      <c r="N5" s="461"/>
      <c r="O5" s="461"/>
      <c r="P5" s="461"/>
      <c r="Q5" s="461"/>
      <c r="R5" s="461"/>
      <c r="S5" s="461"/>
    </row>
    <row r="6" spans="1:20" ht="13.5" customHeight="1" thickBot="1" x14ac:dyDescent="0.25"/>
    <row r="7" spans="1:20" ht="15" customHeight="1" thickTop="1" x14ac:dyDescent="0.2">
      <c r="A7" s="137"/>
      <c r="B7" s="447" t="s">
        <v>82</v>
      </c>
      <c r="C7" s="128"/>
      <c r="D7" s="459" t="s">
        <v>84</v>
      </c>
      <c r="E7" s="447" t="s">
        <v>85</v>
      </c>
      <c r="F7" s="447" t="s">
        <v>91</v>
      </c>
      <c r="G7" s="447" t="s">
        <v>26</v>
      </c>
      <c r="H7" s="447" t="s">
        <v>120</v>
      </c>
      <c r="I7" s="447" t="s">
        <v>86</v>
      </c>
      <c r="J7" s="447" t="s">
        <v>122</v>
      </c>
      <c r="K7" s="447" t="s">
        <v>87</v>
      </c>
      <c r="L7" s="447" t="s">
        <v>118</v>
      </c>
      <c r="M7" s="447" t="s">
        <v>121</v>
      </c>
      <c r="N7" s="128"/>
      <c r="O7" s="447" t="s">
        <v>89</v>
      </c>
      <c r="P7" s="447" t="s">
        <v>112</v>
      </c>
      <c r="Q7" s="447" t="s">
        <v>90</v>
      </c>
      <c r="R7" s="447" t="s">
        <v>119</v>
      </c>
      <c r="S7" s="467" t="s">
        <v>403</v>
      </c>
      <c r="T7" s="453" t="s">
        <v>277</v>
      </c>
    </row>
    <row r="8" spans="1:20" ht="15" customHeight="1" x14ac:dyDescent="0.2">
      <c r="A8" s="138" t="s">
        <v>27</v>
      </c>
      <c r="B8" s="455"/>
      <c r="C8" s="129" t="s">
        <v>83</v>
      </c>
      <c r="D8" s="448"/>
      <c r="E8" s="455"/>
      <c r="F8" s="455"/>
      <c r="G8" s="448"/>
      <c r="H8" s="448"/>
      <c r="I8" s="448"/>
      <c r="J8" s="448"/>
      <c r="K8" s="448"/>
      <c r="L8" s="448"/>
      <c r="M8" s="448"/>
      <c r="N8" s="130" t="s">
        <v>88</v>
      </c>
      <c r="O8" s="448"/>
      <c r="P8" s="448"/>
      <c r="Q8" s="448"/>
      <c r="R8" s="465"/>
      <c r="S8" s="468"/>
      <c r="T8" s="454"/>
    </row>
    <row r="9" spans="1:20" ht="24" customHeight="1" x14ac:dyDescent="0.2">
      <c r="A9" s="139"/>
      <c r="B9" s="456"/>
      <c r="C9" s="131"/>
      <c r="D9" s="449"/>
      <c r="E9" s="456"/>
      <c r="F9" s="456"/>
      <c r="G9" s="449"/>
      <c r="H9" s="449"/>
      <c r="I9" s="449"/>
      <c r="J9" s="449"/>
      <c r="K9" s="449"/>
      <c r="L9" s="449"/>
      <c r="M9" s="449"/>
      <c r="N9" s="132"/>
      <c r="O9" s="449"/>
      <c r="P9" s="449"/>
      <c r="Q9" s="449"/>
      <c r="R9" s="466"/>
      <c r="S9" s="469"/>
      <c r="T9" s="436"/>
    </row>
    <row r="10" spans="1:20" ht="18.75" customHeight="1" x14ac:dyDescent="0.25">
      <c r="A10" s="133" t="s">
        <v>33</v>
      </c>
      <c r="B10" s="18">
        <v>0</v>
      </c>
      <c r="C10" s="18">
        <v>0</v>
      </c>
      <c r="D10" s="18">
        <v>0</v>
      </c>
      <c r="E10" s="18">
        <v>0</v>
      </c>
      <c r="F10" s="18">
        <v>0</v>
      </c>
      <c r="G10" s="18">
        <v>0</v>
      </c>
      <c r="H10" s="18">
        <v>0</v>
      </c>
      <c r="I10" s="18">
        <v>0</v>
      </c>
      <c r="J10" s="18">
        <v>0</v>
      </c>
      <c r="K10" s="18">
        <v>0</v>
      </c>
      <c r="L10" s="18">
        <v>7</v>
      </c>
      <c r="M10" s="18">
        <v>0</v>
      </c>
      <c r="N10" s="18">
        <v>1</v>
      </c>
      <c r="O10" s="18">
        <v>4</v>
      </c>
      <c r="P10" s="18">
        <v>21</v>
      </c>
      <c r="Q10" s="18">
        <v>0</v>
      </c>
      <c r="R10" s="18">
        <v>0</v>
      </c>
      <c r="S10" s="18">
        <v>2</v>
      </c>
      <c r="T10" s="18">
        <f>SUM(B10:S10)</f>
        <v>35</v>
      </c>
    </row>
    <row r="11" spans="1:20" ht="18.75" customHeight="1" x14ac:dyDescent="0.25">
      <c r="A11" s="134" t="s">
        <v>34</v>
      </c>
      <c r="B11" s="18">
        <v>0</v>
      </c>
      <c r="C11" s="18">
        <v>0</v>
      </c>
      <c r="D11" s="18">
        <v>0</v>
      </c>
      <c r="E11" s="18">
        <v>0</v>
      </c>
      <c r="F11" s="18">
        <v>0</v>
      </c>
      <c r="G11" s="18">
        <v>0</v>
      </c>
      <c r="H11" s="18">
        <v>1</v>
      </c>
      <c r="I11" s="18">
        <v>1</v>
      </c>
      <c r="J11" s="18">
        <v>0</v>
      </c>
      <c r="K11" s="18">
        <v>1</v>
      </c>
      <c r="L11" s="18">
        <v>7</v>
      </c>
      <c r="M11" s="18">
        <v>0</v>
      </c>
      <c r="N11" s="18">
        <v>0</v>
      </c>
      <c r="O11" s="18">
        <v>4</v>
      </c>
      <c r="P11" s="18">
        <v>40</v>
      </c>
      <c r="Q11" s="18">
        <v>0</v>
      </c>
      <c r="R11" s="18">
        <v>0</v>
      </c>
      <c r="S11" s="18">
        <v>3</v>
      </c>
      <c r="T11" s="18">
        <f t="shared" ref="T11:T26" si="0">SUM(B11:S11)</f>
        <v>57</v>
      </c>
    </row>
    <row r="12" spans="1:20" ht="18.75" customHeight="1" x14ac:dyDescent="0.25">
      <c r="A12" s="134" t="s">
        <v>35</v>
      </c>
      <c r="B12" s="18">
        <v>0</v>
      </c>
      <c r="C12" s="18">
        <v>0</v>
      </c>
      <c r="D12" s="18">
        <v>0</v>
      </c>
      <c r="E12" s="18">
        <v>0</v>
      </c>
      <c r="F12" s="18">
        <v>0</v>
      </c>
      <c r="G12" s="18">
        <v>0</v>
      </c>
      <c r="H12" s="18">
        <v>2</v>
      </c>
      <c r="I12" s="18">
        <v>0</v>
      </c>
      <c r="J12" s="18">
        <v>0</v>
      </c>
      <c r="K12" s="18">
        <v>0</v>
      </c>
      <c r="L12" s="18">
        <v>25</v>
      </c>
      <c r="M12" s="18">
        <v>0</v>
      </c>
      <c r="N12" s="18">
        <v>8</v>
      </c>
      <c r="O12" s="18">
        <v>17</v>
      </c>
      <c r="P12" s="18">
        <v>51</v>
      </c>
      <c r="Q12" s="18">
        <v>0</v>
      </c>
      <c r="R12" s="18">
        <v>0</v>
      </c>
      <c r="S12" s="18">
        <v>11</v>
      </c>
      <c r="T12" s="18">
        <f t="shared" si="0"/>
        <v>114</v>
      </c>
    </row>
    <row r="13" spans="1:20" ht="18.75" customHeight="1" x14ac:dyDescent="0.25">
      <c r="A13" s="134" t="s">
        <v>36</v>
      </c>
      <c r="B13" s="18">
        <v>0</v>
      </c>
      <c r="C13" s="18">
        <v>0</v>
      </c>
      <c r="D13" s="18">
        <v>0</v>
      </c>
      <c r="E13" s="18">
        <v>0</v>
      </c>
      <c r="F13" s="18">
        <v>0</v>
      </c>
      <c r="G13" s="18">
        <v>0</v>
      </c>
      <c r="H13" s="18">
        <v>2</v>
      </c>
      <c r="I13" s="18">
        <v>0</v>
      </c>
      <c r="J13" s="18">
        <v>0</v>
      </c>
      <c r="K13" s="18">
        <v>0</v>
      </c>
      <c r="L13" s="18">
        <v>6</v>
      </c>
      <c r="M13" s="18">
        <v>0</v>
      </c>
      <c r="N13" s="18">
        <v>1</v>
      </c>
      <c r="O13" s="18">
        <v>7</v>
      </c>
      <c r="P13" s="18">
        <v>19</v>
      </c>
      <c r="Q13" s="18">
        <v>0</v>
      </c>
      <c r="R13" s="18">
        <v>0</v>
      </c>
      <c r="S13" s="18">
        <v>9</v>
      </c>
      <c r="T13" s="18">
        <f t="shared" si="0"/>
        <v>44</v>
      </c>
    </row>
    <row r="14" spans="1:20" ht="18.75" customHeight="1" x14ac:dyDescent="0.25">
      <c r="A14" s="134" t="s">
        <v>37</v>
      </c>
      <c r="B14" s="18">
        <v>0</v>
      </c>
      <c r="C14" s="18">
        <v>0</v>
      </c>
      <c r="D14" s="18">
        <v>0</v>
      </c>
      <c r="E14" s="18">
        <v>0</v>
      </c>
      <c r="F14" s="18">
        <v>0</v>
      </c>
      <c r="G14" s="18">
        <v>0</v>
      </c>
      <c r="H14" s="18">
        <v>2</v>
      </c>
      <c r="I14" s="18">
        <v>1</v>
      </c>
      <c r="J14" s="18">
        <v>0</v>
      </c>
      <c r="K14" s="18">
        <v>0</v>
      </c>
      <c r="L14" s="18">
        <v>25</v>
      </c>
      <c r="M14" s="18">
        <v>0</v>
      </c>
      <c r="N14" s="18">
        <v>6</v>
      </c>
      <c r="O14" s="18">
        <v>19</v>
      </c>
      <c r="P14" s="18">
        <v>72</v>
      </c>
      <c r="Q14" s="18">
        <v>0</v>
      </c>
      <c r="R14" s="18">
        <v>0</v>
      </c>
      <c r="S14" s="18">
        <v>13</v>
      </c>
      <c r="T14" s="18">
        <f t="shared" si="0"/>
        <v>138</v>
      </c>
    </row>
    <row r="15" spans="1:20" ht="18.75" customHeight="1" x14ac:dyDescent="0.25">
      <c r="A15" s="134" t="s">
        <v>38</v>
      </c>
      <c r="B15" s="18">
        <v>0</v>
      </c>
      <c r="C15" s="18">
        <v>0</v>
      </c>
      <c r="D15" s="18">
        <v>0</v>
      </c>
      <c r="E15" s="18">
        <v>0</v>
      </c>
      <c r="F15" s="18">
        <v>0</v>
      </c>
      <c r="G15" s="18">
        <v>0</v>
      </c>
      <c r="H15" s="18">
        <v>3</v>
      </c>
      <c r="I15" s="18">
        <v>1</v>
      </c>
      <c r="J15" s="18">
        <v>0</v>
      </c>
      <c r="K15" s="18">
        <v>0</v>
      </c>
      <c r="L15" s="18">
        <v>79</v>
      </c>
      <c r="M15" s="18">
        <v>0</v>
      </c>
      <c r="N15" s="18">
        <v>19</v>
      </c>
      <c r="O15" s="18">
        <v>42</v>
      </c>
      <c r="P15" s="18">
        <v>136</v>
      </c>
      <c r="Q15" s="18">
        <v>0</v>
      </c>
      <c r="R15" s="18">
        <v>0</v>
      </c>
      <c r="S15" s="18">
        <v>26</v>
      </c>
      <c r="T15" s="18">
        <f t="shared" si="0"/>
        <v>306</v>
      </c>
    </row>
    <row r="16" spans="1:20" ht="18.75" customHeight="1" x14ac:dyDescent="0.25">
      <c r="A16" s="134" t="s">
        <v>117</v>
      </c>
      <c r="B16" s="18">
        <v>1</v>
      </c>
      <c r="C16" s="18">
        <v>0</v>
      </c>
      <c r="D16" s="18">
        <v>0</v>
      </c>
      <c r="E16" s="18">
        <v>0</v>
      </c>
      <c r="F16" s="18">
        <v>0</v>
      </c>
      <c r="G16" s="18">
        <v>0</v>
      </c>
      <c r="H16" s="18">
        <v>2</v>
      </c>
      <c r="I16" s="18">
        <v>0</v>
      </c>
      <c r="J16" s="18">
        <v>0</v>
      </c>
      <c r="K16" s="18">
        <v>0</v>
      </c>
      <c r="L16" s="18">
        <v>18</v>
      </c>
      <c r="M16" s="18">
        <v>0</v>
      </c>
      <c r="N16" s="18">
        <v>4</v>
      </c>
      <c r="O16" s="18">
        <v>19</v>
      </c>
      <c r="P16" s="18">
        <v>56</v>
      </c>
      <c r="Q16" s="18">
        <v>0</v>
      </c>
      <c r="R16" s="18">
        <v>0</v>
      </c>
      <c r="S16" s="18">
        <v>7</v>
      </c>
      <c r="T16" s="18">
        <f t="shared" si="0"/>
        <v>107</v>
      </c>
    </row>
    <row r="17" spans="1:20" ht="18.75" customHeight="1" x14ac:dyDescent="0.25">
      <c r="A17" s="134" t="s">
        <v>40</v>
      </c>
      <c r="B17" s="18">
        <v>1</v>
      </c>
      <c r="C17" s="18">
        <v>0</v>
      </c>
      <c r="D17" s="18">
        <v>0</v>
      </c>
      <c r="E17" s="18">
        <v>0</v>
      </c>
      <c r="F17" s="18">
        <v>0</v>
      </c>
      <c r="G17" s="18">
        <v>0</v>
      </c>
      <c r="H17" s="18">
        <v>0</v>
      </c>
      <c r="I17" s="18">
        <v>1</v>
      </c>
      <c r="J17" s="18">
        <v>0</v>
      </c>
      <c r="K17" s="18">
        <v>2</v>
      </c>
      <c r="L17" s="18">
        <v>21</v>
      </c>
      <c r="M17" s="18">
        <v>0</v>
      </c>
      <c r="N17" s="18">
        <v>6</v>
      </c>
      <c r="O17" s="18">
        <v>22</v>
      </c>
      <c r="P17" s="18">
        <v>56</v>
      </c>
      <c r="Q17" s="18">
        <v>0</v>
      </c>
      <c r="R17" s="18">
        <v>0</v>
      </c>
      <c r="S17" s="18">
        <v>13</v>
      </c>
      <c r="T17" s="18">
        <f t="shared" si="0"/>
        <v>122</v>
      </c>
    </row>
    <row r="18" spans="1:20" ht="18.75" customHeight="1" x14ac:dyDescent="0.25">
      <c r="A18" s="134" t="s">
        <v>401</v>
      </c>
      <c r="B18" s="18">
        <v>0</v>
      </c>
      <c r="C18" s="18">
        <v>0</v>
      </c>
      <c r="D18" s="18">
        <v>0</v>
      </c>
      <c r="E18" s="18">
        <v>0</v>
      </c>
      <c r="F18" s="18">
        <v>0</v>
      </c>
      <c r="G18" s="18">
        <v>0</v>
      </c>
      <c r="H18" s="18">
        <v>0</v>
      </c>
      <c r="I18" s="18">
        <v>0</v>
      </c>
      <c r="J18" s="18">
        <v>0</v>
      </c>
      <c r="K18" s="18">
        <v>0</v>
      </c>
      <c r="L18" s="18">
        <v>9</v>
      </c>
      <c r="M18" s="18">
        <v>0</v>
      </c>
      <c r="N18" s="18">
        <v>4</v>
      </c>
      <c r="O18" s="18">
        <v>7</v>
      </c>
      <c r="P18" s="18">
        <v>25</v>
      </c>
      <c r="Q18" s="18">
        <v>0</v>
      </c>
      <c r="R18" s="18">
        <v>0</v>
      </c>
      <c r="S18" s="18">
        <v>4</v>
      </c>
      <c r="T18" s="18">
        <f t="shared" si="0"/>
        <v>49</v>
      </c>
    </row>
    <row r="19" spans="1:20" ht="18.75" customHeight="1" x14ac:dyDescent="0.25">
      <c r="A19" s="134" t="s">
        <v>41</v>
      </c>
      <c r="B19" s="18">
        <v>2</v>
      </c>
      <c r="C19" s="18">
        <v>0</v>
      </c>
      <c r="D19" s="18">
        <v>0</v>
      </c>
      <c r="E19" s="18">
        <v>0</v>
      </c>
      <c r="F19" s="18">
        <v>0</v>
      </c>
      <c r="G19" s="18">
        <v>0</v>
      </c>
      <c r="H19" s="18">
        <v>1</v>
      </c>
      <c r="I19" s="18">
        <v>1</v>
      </c>
      <c r="J19" s="18">
        <v>1</v>
      </c>
      <c r="K19" s="18">
        <v>0</v>
      </c>
      <c r="L19" s="18">
        <v>57</v>
      </c>
      <c r="M19" s="18">
        <v>0</v>
      </c>
      <c r="N19" s="18">
        <v>16</v>
      </c>
      <c r="O19" s="18">
        <v>25</v>
      </c>
      <c r="P19" s="18">
        <v>81</v>
      </c>
      <c r="Q19" s="18">
        <v>1</v>
      </c>
      <c r="R19" s="18">
        <v>0</v>
      </c>
      <c r="S19" s="18">
        <v>45</v>
      </c>
      <c r="T19" s="18">
        <f t="shared" si="0"/>
        <v>230</v>
      </c>
    </row>
    <row r="20" spans="1:20" ht="18.75" customHeight="1" x14ac:dyDescent="0.25">
      <c r="A20" s="134" t="s">
        <v>42</v>
      </c>
      <c r="B20" s="18">
        <v>0</v>
      </c>
      <c r="C20" s="18">
        <v>0</v>
      </c>
      <c r="D20" s="18">
        <v>0</v>
      </c>
      <c r="E20" s="18">
        <v>0</v>
      </c>
      <c r="F20" s="18">
        <v>0</v>
      </c>
      <c r="G20" s="18">
        <v>0</v>
      </c>
      <c r="H20" s="18">
        <v>4</v>
      </c>
      <c r="I20" s="18">
        <v>2</v>
      </c>
      <c r="J20" s="18">
        <v>0</v>
      </c>
      <c r="K20" s="18">
        <v>0</v>
      </c>
      <c r="L20" s="18">
        <v>27</v>
      </c>
      <c r="M20" s="18">
        <v>0</v>
      </c>
      <c r="N20" s="18">
        <v>5</v>
      </c>
      <c r="O20" s="18">
        <v>18</v>
      </c>
      <c r="P20" s="18">
        <v>82</v>
      </c>
      <c r="Q20" s="18">
        <v>0</v>
      </c>
      <c r="R20" s="18">
        <v>0</v>
      </c>
      <c r="S20" s="18">
        <v>7</v>
      </c>
      <c r="T20" s="18">
        <f t="shared" si="0"/>
        <v>145</v>
      </c>
    </row>
    <row r="21" spans="1:20" ht="18.75" customHeight="1" x14ac:dyDescent="0.25">
      <c r="A21" s="134" t="s">
        <v>43</v>
      </c>
      <c r="B21" s="18">
        <v>0</v>
      </c>
      <c r="C21" s="18">
        <v>0</v>
      </c>
      <c r="D21" s="18">
        <v>0</v>
      </c>
      <c r="E21" s="18">
        <v>0</v>
      </c>
      <c r="F21" s="18">
        <v>0</v>
      </c>
      <c r="G21" s="18">
        <v>0</v>
      </c>
      <c r="H21" s="18">
        <v>0</v>
      </c>
      <c r="I21" s="18">
        <v>0</v>
      </c>
      <c r="J21" s="18">
        <v>0</v>
      </c>
      <c r="K21" s="18">
        <v>0</v>
      </c>
      <c r="L21" s="18">
        <v>13</v>
      </c>
      <c r="M21" s="18">
        <v>0</v>
      </c>
      <c r="N21" s="18">
        <v>3</v>
      </c>
      <c r="O21" s="18">
        <v>6</v>
      </c>
      <c r="P21" s="18">
        <v>34</v>
      </c>
      <c r="Q21" s="18">
        <v>0</v>
      </c>
      <c r="R21" s="18">
        <v>0</v>
      </c>
      <c r="S21" s="18">
        <v>6</v>
      </c>
      <c r="T21" s="18">
        <f t="shared" si="0"/>
        <v>62</v>
      </c>
    </row>
    <row r="22" spans="1:20" ht="18.75" customHeight="1" x14ac:dyDescent="0.25">
      <c r="A22" s="135" t="s">
        <v>44</v>
      </c>
      <c r="B22" s="18">
        <v>0</v>
      </c>
      <c r="C22" s="18">
        <v>0</v>
      </c>
      <c r="D22" s="18">
        <v>0</v>
      </c>
      <c r="E22" s="18">
        <v>1</v>
      </c>
      <c r="F22" s="18">
        <v>0</v>
      </c>
      <c r="G22" s="18">
        <v>0</v>
      </c>
      <c r="H22" s="18">
        <v>2</v>
      </c>
      <c r="I22" s="18">
        <v>0</v>
      </c>
      <c r="J22" s="18">
        <v>1</v>
      </c>
      <c r="K22" s="18">
        <v>0</v>
      </c>
      <c r="L22" s="18">
        <v>15</v>
      </c>
      <c r="M22" s="18">
        <v>0</v>
      </c>
      <c r="N22" s="18">
        <v>5</v>
      </c>
      <c r="O22" s="18">
        <v>10</v>
      </c>
      <c r="P22" s="18">
        <v>67</v>
      </c>
      <c r="Q22" s="18">
        <v>0</v>
      </c>
      <c r="R22" s="18">
        <v>0</v>
      </c>
      <c r="S22" s="18">
        <v>12</v>
      </c>
      <c r="T22" s="18">
        <f t="shared" si="0"/>
        <v>113</v>
      </c>
    </row>
    <row r="23" spans="1:20" ht="18.75" customHeight="1" x14ac:dyDescent="0.25">
      <c r="A23" s="135" t="s">
        <v>45</v>
      </c>
      <c r="B23" s="18">
        <v>0</v>
      </c>
      <c r="C23" s="18">
        <v>0</v>
      </c>
      <c r="D23" s="18">
        <v>0</v>
      </c>
      <c r="E23" s="18">
        <v>0</v>
      </c>
      <c r="F23" s="18">
        <v>0</v>
      </c>
      <c r="G23" s="18">
        <v>0</v>
      </c>
      <c r="H23" s="18">
        <v>0</v>
      </c>
      <c r="I23" s="18">
        <v>0</v>
      </c>
      <c r="J23" s="18">
        <v>0</v>
      </c>
      <c r="K23" s="18">
        <v>0</v>
      </c>
      <c r="L23" s="18">
        <v>4</v>
      </c>
      <c r="M23" s="18">
        <v>0</v>
      </c>
      <c r="N23" s="18">
        <v>0</v>
      </c>
      <c r="O23" s="18">
        <v>2</v>
      </c>
      <c r="P23" s="18">
        <v>6</v>
      </c>
      <c r="Q23" s="18">
        <v>0</v>
      </c>
      <c r="R23" s="18">
        <v>0</v>
      </c>
      <c r="S23" s="18">
        <v>0</v>
      </c>
      <c r="T23" s="18">
        <f t="shared" si="0"/>
        <v>12</v>
      </c>
    </row>
    <row r="24" spans="1:20" ht="18.75" customHeight="1" x14ac:dyDescent="0.25">
      <c r="A24" s="134" t="s">
        <v>46</v>
      </c>
      <c r="B24" s="18">
        <v>0</v>
      </c>
      <c r="C24" s="18">
        <v>0</v>
      </c>
      <c r="D24" s="18">
        <v>0</v>
      </c>
      <c r="E24" s="18">
        <v>0</v>
      </c>
      <c r="F24" s="18">
        <v>0</v>
      </c>
      <c r="G24" s="18">
        <v>0</v>
      </c>
      <c r="H24" s="18">
        <v>0</v>
      </c>
      <c r="I24" s="18">
        <v>0</v>
      </c>
      <c r="J24" s="18">
        <v>0</v>
      </c>
      <c r="K24" s="18">
        <v>1</v>
      </c>
      <c r="L24" s="18">
        <v>3</v>
      </c>
      <c r="M24" s="18">
        <v>0</v>
      </c>
      <c r="N24" s="18">
        <v>0</v>
      </c>
      <c r="O24" s="18">
        <v>5</v>
      </c>
      <c r="P24" s="18">
        <v>19</v>
      </c>
      <c r="Q24" s="18">
        <v>0</v>
      </c>
      <c r="R24" s="18">
        <v>0</v>
      </c>
      <c r="S24" s="18">
        <v>3</v>
      </c>
      <c r="T24" s="18">
        <f t="shared" si="0"/>
        <v>31</v>
      </c>
    </row>
    <row r="25" spans="1:20" ht="18.75" customHeight="1" x14ac:dyDescent="0.25">
      <c r="A25" s="134" t="s">
        <v>47</v>
      </c>
      <c r="B25" s="18">
        <v>0</v>
      </c>
      <c r="C25" s="18">
        <v>0</v>
      </c>
      <c r="D25" s="18">
        <v>0</v>
      </c>
      <c r="E25" s="18">
        <v>8</v>
      </c>
      <c r="F25" s="18">
        <v>0</v>
      </c>
      <c r="G25" s="18">
        <v>4</v>
      </c>
      <c r="H25" s="18">
        <v>22</v>
      </c>
      <c r="I25" s="18">
        <v>7</v>
      </c>
      <c r="J25" s="18">
        <v>5</v>
      </c>
      <c r="K25" s="18">
        <v>10</v>
      </c>
      <c r="L25" s="18">
        <v>507</v>
      </c>
      <c r="M25" s="18">
        <v>1</v>
      </c>
      <c r="N25" s="18">
        <v>113</v>
      </c>
      <c r="O25" s="18">
        <v>288</v>
      </c>
      <c r="P25" s="18">
        <v>1087</v>
      </c>
      <c r="Q25" s="18">
        <v>0</v>
      </c>
      <c r="R25" s="18">
        <v>0</v>
      </c>
      <c r="S25" s="18">
        <v>232</v>
      </c>
      <c r="T25" s="18">
        <f t="shared" si="0"/>
        <v>2284</v>
      </c>
    </row>
    <row r="26" spans="1:20" s="23" customFormat="1" ht="18.75" customHeight="1" x14ac:dyDescent="0.25">
      <c r="A26" s="342" t="s">
        <v>403</v>
      </c>
      <c r="B26" s="27">
        <v>0</v>
      </c>
      <c r="C26" s="27">
        <v>0</v>
      </c>
      <c r="D26" s="27">
        <v>0</v>
      </c>
      <c r="E26" s="27">
        <v>0</v>
      </c>
      <c r="F26" s="27">
        <v>0</v>
      </c>
      <c r="G26" s="27">
        <v>0</v>
      </c>
      <c r="H26" s="27">
        <v>0</v>
      </c>
      <c r="I26" s="27">
        <v>0</v>
      </c>
      <c r="J26" s="27">
        <v>1</v>
      </c>
      <c r="K26" s="27">
        <v>1</v>
      </c>
      <c r="L26" s="27">
        <v>113</v>
      </c>
      <c r="M26" s="27">
        <v>0</v>
      </c>
      <c r="N26" s="27">
        <v>49</v>
      </c>
      <c r="O26" s="27">
        <v>25</v>
      </c>
      <c r="P26" s="27">
        <v>240</v>
      </c>
      <c r="Q26" s="27">
        <v>0</v>
      </c>
      <c r="R26" s="27">
        <v>0</v>
      </c>
      <c r="S26" s="27">
        <v>237</v>
      </c>
      <c r="T26" s="27">
        <f t="shared" si="0"/>
        <v>666</v>
      </c>
    </row>
    <row r="27" spans="1:20" ht="19.5" customHeight="1" thickBot="1" x14ac:dyDescent="0.3">
      <c r="A27" s="80" t="s">
        <v>0</v>
      </c>
      <c r="B27" s="318">
        <f>SUM(B10:B26)</f>
        <v>4</v>
      </c>
      <c r="C27" s="318">
        <f t="shared" ref="C27:T27" si="1">SUM(C10:C26)</f>
        <v>0</v>
      </c>
      <c r="D27" s="318">
        <f t="shared" si="1"/>
        <v>0</v>
      </c>
      <c r="E27" s="318">
        <f t="shared" si="1"/>
        <v>9</v>
      </c>
      <c r="F27" s="318">
        <f t="shared" si="1"/>
        <v>0</v>
      </c>
      <c r="G27" s="318">
        <f t="shared" si="1"/>
        <v>4</v>
      </c>
      <c r="H27" s="318">
        <f t="shared" si="1"/>
        <v>41</v>
      </c>
      <c r="I27" s="318">
        <f t="shared" si="1"/>
        <v>14</v>
      </c>
      <c r="J27" s="318">
        <f t="shared" si="1"/>
        <v>8</v>
      </c>
      <c r="K27" s="318">
        <f t="shared" si="1"/>
        <v>15</v>
      </c>
      <c r="L27" s="318">
        <f t="shared" si="1"/>
        <v>936</v>
      </c>
      <c r="M27" s="318">
        <f t="shared" si="1"/>
        <v>1</v>
      </c>
      <c r="N27" s="318">
        <f t="shared" si="1"/>
        <v>240</v>
      </c>
      <c r="O27" s="318">
        <f t="shared" si="1"/>
        <v>520</v>
      </c>
      <c r="P27" s="318">
        <f t="shared" si="1"/>
        <v>2092</v>
      </c>
      <c r="Q27" s="318">
        <f t="shared" si="1"/>
        <v>1</v>
      </c>
      <c r="R27" s="318">
        <f t="shared" si="1"/>
        <v>0</v>
      </c>
      <c r="S27" s="318">
        <f t="shared" si="1"/>
        <v>630</v>
      </c>
      <c r="T27" s="318">
        <f t="shared" si="1"/>
        <v>4515</v>
      </c>
    </row>
    <row r="28" spans="1:20" ht="14.25" customHeight="1" thickTop="1" x14ac:dyDescent="0.2">
      <c r="A28" s="47" t="s">
        <v>273</v>
      </c>
    </row>
    <row r="29" spans="1:20" x14ac:dyDescent="0.2">
      <c r="A29" s="141" t="s">
        <v>209</v>
      </c>
    </row>
  </sheetData>
  <mergeCells count="20">
    <mergeCell ref="T7:T9"/>
    <mergeCell ref="J7:J9"/>
    <mergeCell ref="K7:K9"/>
    <mergeCell ref="L7:L9"/>
    <mergeCell ref="M7:M9"/>
    <mergeCell ref="O7:O9"/>
    <mergeCell ref="P7:P9"/>
    <mergeCell ref="A2:S2"/>
    <mergeCell ref="A4:S4"/>
    <mergeCell ref="A5:S5"/>
    <mergeCell ref="B7:B9"/>
    <mergeCell ref="D7:D9"/>
    <mergeCell ref="E7:E9"/>
    <mergeCell ref="F7:F9"/>
    <mergeCell ref="G7:G9"/>
    <mergeCell ref="H7:H9"/>
    <mergeCell ref="I7:I9"/>
    <mergeCell ref="Q7:Q9"/>
    <mergeCell ref="R7:R9"/>
    <mergeCell ref="S7:S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M22"/>
  <sheetViews>
    <sheetView showGridLines="0" zoomScale="80" zoomScaleNormal="80" workbookViewId="0"/>
  </sheetViews>
  <sheetFormatPr baseColWidth="10" defaultColWidth="11.42578125" defaultRowHeight="12.75" x14ac:dyDescent="0.2"/>
  <cols>
    <col min="1" max="1" width="38.5703125" style="2" customWidth="1"/>
    <col min="2" max="3" width="10.85546875" style="2" customWidth="1"/>
    <col min="4" max="4" width="13.5703125" style="2" customWidth="1"/>
    <col min="5" max="7" width="10.85546875" style="2" customWidth="1"/>
    <col min="8" max="8" width="13.7109375" style="2" customWidth="1"/>
    <col min="9" max="11" width="10.85546875" style="2" customWidth="1"/>
    <col min="12" max="12" width="13.5703125" style="2" customWidth="1"/>
    <col min="13" max="13" width="10.85546875" style="2" customWidth="1"/>
    <col min="14" max="16384" width="11.42578125" style="2"/>
  </cols>
  <sheetData>
    <row r="1" spans="1:13" ht="15.75" x14ac:dyDescent="0.25">
      <c r="A1" s="148" t="s">
        <v>408</v>
      </c>
    </row>
    <row r="2" spans="1:13" ht="15.75" x14ac:dyDescent="0.25">
      <c r="A2" s="11" t="s">
        <v>61</v>
      </c>
      <c r="B2" s="12"/>
      <c r="C2" s="12"/>
      <c r="D2" s="12"/>
      <c r="E2" s="12"/>
      <c r="F2" s="12"/>
      <c r="G2" s="12"/>
      <c r="H2" s="12"/>
      <c r="I2" s="12"/>
      <c r="J2" s="12"/>
      <c r="K2" s="12"/>
      <c r="L2" s="12"/>
      <c r="M2" s="12"/>
    </row>
    <row r="3" spans="1:13" ht="36.75" customHeight="1" x14ac:dyDescent="0.25">
      <c r="A3" s="458" t="s">
        <v>202</v>
      </c>
      <c r="B3" s="470"/>
      <c r="C3" s="470"/>
      <c r="D3" s="470"/>
      <c r="E3" s="470"/>
      <c r="F3" s="470"/>
      <c r="G3" s="470"/>
      <c r="H3" s="470"/>
      <c r="I3" s="470"/>
      <c r="J3" s="470"/>
      <c r="K3" s="470"/>
      <c r="L3" s="470"/>
      <c r="M3" s="470"/>
    </row>
    <row r="4" spans="1:13" ht="17.25" customHeight="1" thickBot="1" x14ac:dyDescent="0.25"/>
    <row r="5" spans="1:13" ht="15" customHeight="1" thickTop="1" x14ac:dyDescent="0.2">
      <c r="A5" s="473" t="s">
        <v>201</v>
      </c>
      <c r="B5" s="233" t="s">
        <v>299</v>
      </c>
      <c r="C5" s="234"/>
      <c r="D5" s="234"/>
      <c r="E5" s="235"/>
      <c r="F5" s="233" t="s">
        <v>169</v>
      </c>
      <c r="G5" s="234"/>
      <c r="H5" s="234"/>
      <c r="I5" s="235"/>
      <c r="J5" s="233" t="s">
        <v>207</v>
      </c>
      <c r="K5" s="234"/>
      <c r="L5" s="234"/>
      <c r="M5" s="234"/>
    </row>
    <row r="6" spans="1:13" ht="30.75" customHeight="1" x14ac:dyDescent="0.2">
      <c r="A6" s="363"/>
      <c r="B6" s="49" t="s">
        <v>3</v>
      </c>
      <c r="C6" s="283" t="s">
        <v>4</v>
      </c>
      <c r="D6" s="284" t="s">
        <v>403</v>
      </c>
      <c r="E6" s="49" t="s">
        <v>0</v>
      </c>
      <c r="F6" s="49" t="s">
        <v>3</v>
      </c>
      <c r="G6" s="283" t="s">
        <v>4</v>
      </c>
      <c r="H6" s="284" t="s">
        <v>404</v>
      </c>
      <c r="I6" s="49" t="s">
        <v>0</v>
      </c>
      <c r="J6" s="49" t="s">
        <v>3</v>
      </c>
      <c r="K6" s="182" t="s">
        <v>4</v>
      </c>
      <c r="L6" s="285" t="s">
        <v>404</v>
      </c>
      <c r="M6" s="60" t="s">
        <v>0</v>
      </c>
    </row>
    <row r="7" spans="1:13" ht="27.75" customHeight="1" x14ac:dyDescent="0.25">
      <c r="A7" s="224" t="s">
        <v>300</v>
      </c>
      <c r="B7" s="223"/>
      <c r="C7" s="223"/>
      <c r="D7" s="223"/>
      <c r="E7" s="223"/>
      <c r="F7" s="223"/>
      <c r="G7" s="223"/>
      <c r="H7" s="223"/>
      <c r="I7" s="223"/>
      <c r="J7" s="223"/>
      <c r="K7" s="286"/>
      <c r="L7" s="286"/>
      <c r="M7" s="287"/>
    </row>
    <row r="8" spans="1:13" ht="18.75" customHeight="1" x14ac:dyDescent="0.25">
      <c r="A8" s="83" t="s">
        <v>302</v>
      </c>
      <c r="B8" s="18">
        <v>148</v>
      </c>
      <c r="C8" s="18">
        <v>134</v>
      </c>
      <c r="D8" s="18">
        <v>0</v>
      </c>
      <c r="E8" s="18">
        <f>SUM(B8:D8)</f>
        <v>282</v>
      </c>
      <c r="F8" s="18">
        <v>32</v>
      </c>
      <c r="G8" s="18">
        <v>59</v>
      </c>
      <c r="H8" s="18">
        <v>0</v>
      </c>
      <c r="I8" s="18">
        <f>SUM(F8:H8)</f>
        <v>91</v>
      </c>
      <c r="J8" s="18">
        <f>F8+B8</f>
        <v>180</v>
      </c>
      <c r="K8" s="18">
        <f t="shared" ref="K8:L14" si="0">G8+C8</f>
        <v>193</v>
      </c>
      <c r="L8" s="18">
        <f t="shared" si="0"/>
        <v>0</v>
      </c>
      <c r="M8" s="18">
        <f>SUM(J8:L8)</f>
        <v>373</v>
      </c>
    </row>
    <row r="9" spans="1:13" ht="18.75" customHeight="1" x14ac:dyDescent="0.25">
      <c r="A9" s="83" t="s">
        <v>203</v>
      </c>
      <c r="B9" s="18">
        <v>645</v>
      </c>
      <c r="C9" s="18">
        <v>427</v>
      </c>
      <c r="D9" s="18">
        <v>0</v>
      </c>
      <c r="E9" s="18">
        <f>SUM(B9:D9)</f>
        <v>1072</v>
      </c>
      <c r="F9" s="18">
        <v>131</v>
      </c>
      <c r="G9" s="18">
        <v>264</v>
      </c>
      <c r="H9" s="18">
        <v>0</v>
      </c>
      <c r="I9" s="18">
        <f>SUM(F9:H9)</f>
        <v>395</v>
      </c>
      <c r="J9" s="18">
        <f t="shared" ref="J9:J14" si="1">F9+B9</f>
        <v>776</v>
      </c>
      <c r="K9" s="18">
        <f t="shared" si="0"/>
        <v>691</v>
      </c>
      <c r="L9" s="18">
        <f t="shared" si="0"/>
        <v>0</v>
      </c>
      <c r="M9" s="18">
        <f>SUM(J9:L9)</f>
        <v>1467</v>
      </c>
    </row>
    <row r="10" spans="1:13" ht="18.75" customHeight="1" x14ac:dyDescent="0.25">
      <c r="A10" s="83" t="s">
        <v>383</v>
      </c>
      <c r="B10" s="18">
        <v>2</v>
      </c>
      <c r="C10" s="18">
        <v>0</v>
      </c>
      <c r="D10" s="18">
        <v>0</v>
      </c>
      <c r="E10" s="18">
        <f>SUM(B10:D10)</f>
        <v>2</v>
      </c>
      <c r="F10" s="18">
        <v>0</v>
      </c>
      <c r="G10" s="18">
        <v>0</v>
      </c>
      <c r="H10" s="18">
        <v>0</v>
      </c>
      <c r="I10" s="18">
        <f>SUM(F10:H10)</f>
        <v>0</v>
      </c>
      <c r="J10" s="18">
        <f t="shared" si="1"/>
        <v>2</v>
      </c>
      <c r="K10" s="18">
        <f t="shared" si="0"/>
        <v>0</v>
      </c>
      <c r="L10" s="18">
        <f t="shared" si="0"/>
        <v>0</v>
      </c>
      <c r="M10" s="18">
        <f>SUM(J10:L10)</f>
        <v>2</v>
      </c>
    </row>
    <row r="11" spans="1:13" ht="33.75" customHeight="1" x14ac:dyDescent="0.25">
      <c r="A11" s="269" t="s">
        <v>384</v>
      </c>
      <c r="B11" s="18"/>
      <c r="C11" s="18"/>
      <c r="D11" s="18"/>
      <c r="E11" s="18"/>
      <c r="F11" s="18"/>
      <c r="G11" s="18"/>
      <c r="H11" s="18"/>
      <c r="I11" s="18"/>
      <c r="J11" s="18"/>
      <c r="K11" s="18"/>
      <c r="L11" s="18"/>
      <c r="M11" s="18"/>
    </row>
    <row r="12" spans="1:13" ht="18.75" customHeight="1" x14ac:dyDescent="0.25">
      <c r="A12" s="83" t="s">
        <v>302</v>
      </c>
      <c r="B12" s="18">
        <v>14</v>
      </c>
      <c r="C12" s="18">
        <v>19</v>
      </c>
      <c r="D12" s="18">
        <v>0</v>
      </c>
      <c r="E12" s="18">
        <f>SUM(B12:D12)</f>
        <v>33</v>
      </c>
      <c r="F12" s="18">
        <v>2</v>
      </c>
      <c r="G12" s="18">
        <v>5</v>
      </c>
      <c r="H12" s="18">
        <v>0</v>
      </c>
      <c r="I12" s="18">
        <f>SUM(F12:H12)</f>
        <v>7</v>
      </c>
      <c r="J12" s="18">
        <f t="shared" si="1"/>
        <v>16</v>
      </c>
      <c r="K12" s="18">
        <f t="shared" si="0"/>
        <v>24</v>
      </c>
      <c r="L12" s="18">
        <f t="shared" si="0"/>
        <v>0</v>
      </c>
      <c r="M12" s="18">
        <f>SUM(J12:L12)</f>
        <v>40</v>
      </c>
    </row>
    <row r="13" spans="1:13" ht="18.75" customHeight="1" x14ac:dyDescent="0.25">
      <c r="A13" s="83" t="s">
        <v>203</v>
      </c>
      <c r="B13" s="18">
        <v>25</v>
      </c>
      <c r="C13" s="18">
        <v>17</v>
      </c>
      <c r="D13" s="18">
        <v>0</v>
      </c>
      <c r="E13" s="18">
        <f>SUM(B13:D13)</f>
        <v>42</v>
      </c>
      <c r="F13" s="18">
        <v>8</v>
      </c>
      <c r="G13" s="18">
        <v>8</v>
      </c>
      <c r="H13" s="18">
        <v>0</v>
      </c>
      <c r="I13" s="18">
        <f>SUM(F13:H13)</f>
        <v>16</v>
      </c>
      <c r="J13" s="18">
        <f t="shared" si="1"/>
        <v>33</v>
      </c>
      <c r="K13" s="18">
        <f t="shared" si="0"/>
        <v>25</v>
      </c>
      <c r="L13" s="18">
        <f t="shared" si="0"/>
        <v>0</v>
      </c>
      <c r="M13" s="18">
        <f>SUM(J13:L13)</f>
        <v>58</v>
      </c>
    </row>
    <row r="14" spans="1:13" ht="18.75" customHeight="1" x14ac:dyDescent="0.25">
      <c r="A14" s="83" t="s">
        <v>383</v>
      </c>
      <c r="B14" s="18">
        <v>0</v>
      </c>
      <c r="C14" s="18">
        <v>0</v>
      </c>
      <c r="D14" s="18">
        <v>0</v>
      </c>
      <c r="E14" s="18">
        <f>SUM(B14:D14)</f>
        <v>0</v>
      </c>
      <c r="F14" s="18">
        <v>0</v>
      </c>
      <c r="G14" s="18">
        <v>0</v>
      </c>
      <c r="H14" s="18">
        <v>0</v>
      </c>
      <c r="I14" s="18">
        <f>SUM(F14:H14)</f>
        <v>0</v>
      </c>
      <c r="J14" s="18">
        <f t="shared" si="1"/>
        <v>0</v>
      </c>
      <c r="K14" s="18">
        <f t="shared" si="0"/>
        <v>0</v>
      </c>
      <c r="L14" s="18">
        <f t="shared" si="0"/>
        <v>0</v>
      </c>
      <c r="M14" s="18">
        <f>SUM(J14:L14)</f>
        <v>0</v>
      </c>
    </row>
    <row r="15" spans="1:13" ht="18.75" customHeight="1" thickBot="1" x14ac:dyDescent="0.3">
      <c r="A15" s="80" t="s">
        <v>0</v>
      </c>
      <c r="B15" s="318">
        <f>SUM(B8:B14)</f>
        <v>834</v>
      </c>
      <c r="C15" s="318">
        <f t="shared" ref="C15:M15" si="2">SUM(C8:C14)</f>
        <v>597</v>
      </c>
      <c r="D15" s="318">
        <f t="shared" si="2"/>
        <v>0</v>
      </c>
      <c r="E15" s="318">
        <f t="shared" si="2"/>
        <v>1431</v>
      </c>
      <c r="F15" s="318">
        <f t="shared" si="2"/>
        <v>173</v>
      </c>
      <c r="G15" s="318">
        <f t="shared" si="2"/>
        <v>336</v>
      </c>
      <c r="H15" s="318">
        <f t="shared" si="2"/>
        <v>0</v>
      </c>
      <c r="I15" s="318">
        <f t="shared" si="2"/>
        <v>509</v>
      </c>
      <c r="J15" s="318">
        <f t="shared" si="2"/>
        <v>1007</v>
      </c>
      <c r="K15" s="318">
        <f t="shared" si="2"/>
        <v>933</v>
      </c>
      <c r="L15" s="318">
        <f t="shared" si="2"/>
        <v>0</v>
      </c>
      <c r="M15" s="318">
        <f t="shared" si="2"/>
        <v>1940</v>
      </c>
    </row>
    <row r="16" spans="1:13" ht="16.5" customHeight="1" thickTop="1" x14ac:dyDescent="0.25">
      <c r="A16" s="140" t="s">
        <v>208</v>
      </c>
      <c r="B16" s="35"/>
      <c r="C16" s="35"/>
      <c r="D16" s="35"/>
      <c r="E16" s="35"/>
      <c r="F16" s="35"/>
      <c r="G16" s="35"/>
      <c r="H16" s="35"/>
      <c r="I16" s="35"/>
      <c r="J16" s="35"/>
      <c r="K16" s="35"/>
      <c r="L16" s="35"/>
      <c r="M16" s="35"/>
    </row>
    <row r="17" spans="1:13" ht="13.5" customHeight="1" x14ac:dyDescent="0.25">
      <c r="A17" s="141" t="s">
        <v>298</v>
      </c>
      <c r="B17" s="35"/>
      <c r="C17" s="35"/>
      <c r="D17" s="35"/>
      <c r="E17" s="35"/>
      <c r="F17" s="35"/>
      <c r="G17" s="35"/>
      <c r="H17" s="35"/>
      <c r="I17" s="35"/>
      <c r="J17" s="35"/>
      <c r="K17" s="35"/>
      <c r="L17" s="35"/>
      <c r="M17" s="35"/>
    </row>
    <row r="18" spans="1:13" ht="35.1" customHeight="1" x14ac:dyDescent="0.2">
      <c r="A18" s="475" t="s">
        <v>352</v>
      </c>
      <c r="B18" s="374"/>
      <c r="C18" s="374"/>
      <c r="D18" s="374"/>
      <c r="E18" s="374"/>
      <c r="F18" s="374"/>
      <c r="G18" s="374"/>
      <c r="H18" s="374"/>
      <c r="I18" s="374"/>
      <c r="J18" s="374"/>
      <c r="K18" s="374"/>
      <c r="L18" s="374"/>
      <c r="M18" s="374"/>
    </row>
    <row r="19" spans="1:13" ht="13.5" customHeight="1" x14ac:dyDescent="0.2">
      <c r="A19" s="471" t="s">
        <v>301</v>
      </c>
      <c r="B19" s="472"/>
      <c r="C19" s="472"/>
      <c r="D19" s="472"/>
      <c r="E19" s="472"/>
      <c r="F19" s="472"/>
      <c r="G19" s="472"/>
      <c r="H19" s="472"/>
      <c r="I19" s="472"/>
      <c r="J19" s="472"/>
      <c r="K19" s="472"/>
      <c r="L19" s="472"/>
      <c r="M19" s="472"/>
    </row>
    <row r="20" spans="1:13" ht="12.75" customHeight="1" x14ac:dyDescent="0.2">
      <c r="A20" s="471" t="s">
        <v>303</v>
      </c>
      <c r="B20" s="377"/>
      <c r="C20" s="377"/>
      <c r="D20" s="377"/>
      <c r="E20" s="377"/>
      <c r="F20" s="377"/>
      <c r="G20" s="377"/>
      <c r="H20" s="377"/>
      <c r="I20" s="377"/>
      <c r="J20" s="377"/>
      <c r="K20" s="377"/>
      <c r="L20" s="377"/>
      <c r="M20" s="377"/>
    </row>
    <row r="21" spans="1:13" ht="12.75" customHeight="1" x14ac:dyDescent="0.2">
      <c r="A21" s="476" t="s">
        <v>385</v>
      </c>
      <c r="B21" s="376"/>
      <c r="C21" s="376"/>
      <c r="D21" s="376"/>
      <c r="E21" s="376"/>
      <c r="F21" s="376"/>
      <c r="G21" s="376"/>
      <c r="H21" s="376"/>
      <c r="I21" s="376"/>
      <c r="J21" s="376"/>
      <c r="K21" s="376"/>
      <c r="L21" s="376"/>
      <c r="M21" s="376"/>
    </row>
    <row r="22" spans="1:13" ht="23.25" customHeight="1" x14ac:dyDescent="0.2">
      <c r="A22" s="474" t="s">
        <v>386</v>
      </c>
      <c r="B22" s="365"/>
      <c r="C22" s="365"/>
      <c r="D22" s="365"/>
      <c r="E22" s="365"/>
      <c r="F22" s="365"/>
      <c r="G22" s="365"/>
      <c r="H22" s="365"/>
      <c r="I22" s="365"/>
      <c r="J22" s="365"/>
      <c r="K22" s="365"/>
      <c r="L22" s="365"/>
      <c r="M22" s="365"/>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6"/>
  <sheetViews>
    <sheetView showGridLines="0" zoomScale="70" zoomScaleNormal="70" workbookViewId="0"/>
  </sheetViews>
  <sheetFormatPr baseColWidth="10" defaultColWidth="11.42578125" defaultRowHeight="12.75" x14ac:dyDescent="0.2"/>
  <cols>
    <col min="1" max="1" width="25.28515625" style="2" customWidth="1"/>
    <col min="2" max="2" width="13" style="2" customWidth="1"/>
    <col min="3" max="3" width="12.140625" style="2" customWidth="1"/>
    <col min="4" max="4" width="11.85546875" style="2" customWidth="1"/>
    <col min="5" max="5" width="16.28515625" style="2" customWidth="1"/>
    <col min="6" max="6" width="13" style="2" customWidth="1"/>
    <col min="7" max="7" width="14.140625" style="2" customWidth="1"/>
    <col min="8" max="8" width="12.28515625" style="2" customWidth="1"/>
    <col min="9" max="9" width="13.7109375" style="2" customWidth="1"/>
    <col min="10" max="10" width="15.5703125" style="2" customWidth="1"/>
    <col min="11" max="11" width="14.5703125" style="2" customWidth="1"/>
    <col min="12" max="12" width="14.28515625" style="2" customWidth="1"/>
    <col min="13" max="13" width="14.5703125" style="2" customWidth="1"/>
    <col min="14" max="14" width="10.85546875" style="2" customWidth="1"/>
    <col min="15" max="15" width="10.28515625" style="2" customWidth="1"/>
    <col min="16" max="16" width="13.5703125" style="2" customWidth="1"/>
    <col min="17" max="17" width="12.5703125" style="2" customWidth="1"/>
    <col min="18" max="18" width="12.140625" style="2" customWidth="1"/>
    <col min="19" max="19" width="10.28515625" style="2" customWidth="1"/>
    <col min="20" max="16384" width="11.42578125" style="2"/>
  </cols>
  <sheetData>
    <row r="1" spans="1:19" ht="15.75" x14ac:dyDescent="0.25">
      <c r="A1" s="148" t="s">
        <v>408</v>
      </c>
      <c r="B1" s="225"/>
      <c r="C1" s="17"/>
      <c r="D1" s="17"/>
      <c r="E1" s="17"/>
      <c r="F1" s="17"/>
      <c r="G1" s="17"/>
      <c r="H1" s="17"/>
      <c r="I1" s="17"/>
      <c r="J1" s="17"/>
      <c r="K1" s="17"/>
    </row>
    <row r="2" spans="1:19" ht="18" customHeight="1" x14ac:dyDescent="0.25">
      <c r="A2" s="458" t="s">
        <v>197</v>
      </c>
      <c r="B2" s="365"/>
      <c r="C2" s="365"/>
      <c r="D2" s="365"/>
      <c r="E2" s="365"/>
      <c r="F2" s="365"/>
      <c r="G2" s="365"/>
      <c r="H2" s="365"/>
      <c r="I2" s="365"/>
      <c r="J2" s="365"/>
      <c r="K2" s="365"/>
      <c r="L2" s="365"/>
      <c r="M2" s="365"/>
      <c r="N2" s="365"/>
      <c r="O2" s="365"/>
      <c r="P2" s="365"/>
      <c r="Q2" s="365"/>
      <c r="R2" s="365"/>
      <c r="S2" s="365"/>
    </row>
    <row r="3" spans="1:19" ht="12.75" customHeight="1" x14ac:dyDescent="0.25">
      <c r="A3" s="226"/>
      <c r="B3" s="227"/>
      <c r="C3" s="227"/>
      <c r="D3" s="227"/>
      <c r="E3" s="227"/>
      <c r="F3" s="227"/>
      <c r="G3" s="227"/>
      <c r="H3" s="227"/>
      <c r="I3" s="227"/>
      <c r="J3" s="227"/>
      <c r="K3" s="227"/>
    </row>
    <row r="4" spans="1:19" ht="15.75" customHeight="1" x14ac:dyDescent="0.25">
      <c r="A4" s="458" t="s">
        <v>211</v>
      </c>
      <c r="B4" s="365"/>
      <c r="C4" s="365"/>
      <c r="D4" s="365"/>
      <c r="E4" s="365"/>
      <c r="F4" s="365"/>
      <c r="G4" s="365"/>
      <c r="H4" s="365"/>
      <c r="I4" s="365"/>
      <c r="J4" s="365"/>
      <c r="K4" s="365"/>
      <c r="L4" s="365"/>
      <c r="M4" s="365"/>
      <c r="N4" s="365"/>
      <c r="O4" s="365"/>
      <c r="P4" s="365"/>
      <c r="Q4" s="365"/>
      <c r="R4" s="365"/>
      <c r="S4" s="365"/>
    </row>
    <row r="5" spans="1:19" ht="17.25" customHeight="1" thickBot="1" x14ac:dyDescent="0.25">
      <c r="A5" s="17"/>
      <c r="B5" s="17"/>
      <c r="C5" s="17"/>
      <c r="D5" s="17"/>
      <c r="E5" s="17"/>
      <c r="F5" s="17"/>
      <c r="G5" s="17"/>
      <c r="H5" s="17"/>
      <c r="I5" s="17"/>
      <c r="J5" s="17"/>
      <c r="K5" s="17"/>
    </row>
    <row r="6" spans="1:19" ht="15" customHeight="1" thickTop="1" x14ac:dyDescent="0.2">
      <c r="A6" s="228"/>
      <c r="B6" s="447" t="s">
        <v>82</v>
      </c>
      <c r="C6" s="128"/>
      <c r="D6" s="459" t="s">
        <v>84</v>
      </c>
      <c r="E6" s="447" t="s">
        <v>85</v>
      </c>
      <c r="F6" s="447" t="s">
        <v>91</v>
      </c>
      <c r="G6" s="447" t="s">
        <v>26</v>
      </c>
      <c r="H6" s="447" t="s">
        <v>120</v>
      </c>
      <c r="I6" s="447" t="s">
        <v>86</v>
      </c>
      <c r="J6" s="447" t="s">
        <v>122</v>
      </c>
      <c r="K6" s="447" t="s">
        <v>87</v>
      </c>
      <c r="L6" s="447" t="s">
        <v>118</v>
      </c>
      <c r="M6" s="447" t="s">
        <v>121</v>
      </c>
      <c r="N6" s="128"/>
      <c r="O6" s="447" t="s">
        <v>89</v>
      </c>
      <c r="P6" s="447" t="s">
        <v>112</v>
      </c>
      <c r="Q6" s="447" t="s">
        <v>90</v>
      </c>
      <c r="R6" s="447" t="s">
        <v>119</v>
      </c>
      <c r="S6" s="447" t="s">
        <v>287</v>
      </c>
    </row>
    <row r="7" spans="1:19" ht="15" customHeight="1" x14ac:dyDescent="0.2">
      <c r="A7" s="229" t="s">
        <v>204</v>
      </c>
      <c r="B7" s="455"/>
      <c r="C7" s="129" t="s">
        <v>83</v>
      </c>
      <c r="D7" s="448"/>
      <c r="E7" s="455"/>
      <c r="F7" s="455"/>
      <c r="G7" s="448"/>
      <c r="H7" s="448"/>
      <c r="I7" s="448"/>
      <c r="J7" s="448"/>
      <c r="K7" s="448"/>
      <c r="L7" s="448"/>
      <c r="M7" s="448"/>
      <c r="N7" s="130" t="s">
        <v>88</v>
      </c>
      <c r="O7" s="448"/>
      <c r="P7" s="448"/>
      <c r="Q7" s="448"/>
      <c r="R7" s="455"/>
      <c r="S7" s="423"/>
    </row>
    <row r="8" spans="1:19" ht="24" customHeight="1" x14ac:dyDescent="0.2">
      <c r="A8" s="230"/>
      <c r="B8" s="456"/>
      <c r="C8" s="131"/>
      <c r="D8" s="449"/>
      <c r="E8" s="456"/>
      <c r="F8" s="456"/>
      <c r="G8" s="449"/>
      <c r="H8" s="449"/>
      <c r="I8" s="449"/>
      <c r="J8" s="449"/>
      <c r="K8" s="449"/>
      <c r="L8" s="449"/>
      <c r="M8" s="449"/>
      <c r="N8" s="132"/>
      <c r="O8" s="449"/>
      <c r="P8" s="449"/>
      <c r="Q8" s="449"/>
      <c r="R8" s="456"/>
      <c r="S8" s="399"/>
    </row>
    <row r="9" spans="1:19" ht="27" customHeight="1" x14ac:dyDescent="0.2">
      <c r="A9" s="224" t="s">
        <v>206</v>
      </c>
      <c r="B9" s="231"/>
      <c r="C9" s="231"/>
      <c r="D9" s="231"/>
      <c r="E9" s="231"/>
      <c r="F9" s="231"/>
      <c r="G9" s="231"/>
      <c r="H9" s="231"/>
      <c r="I9" s="231"/>
      <c r="J9" s="231"/>
      <c r="K9" s="231"/>
      <c r="L9" s="231"/>
      <c r="M9" s="231"/>
      <c r="N9" s="231"/>
      <c r="O9" s="231"/>
      <c r="P9" s="231"/>
      <c r="Q9" s="231"/>
      <c r="R9" s="231"/>
      <c r="S9" s="332"/>
    </row>
    <row r="10" spans="1:19" ht="18.75" customHeight="1" x14ac:dyDescent="0.25">
      <c r="A10" s="83" t="s">
        <v>226</v>
      </c>
      <c r="B10" s="18">
        <v>8</v>
      </c>
      <c r="C10" s="18">
        <v>0</v>
      </c>
      <c r="D10" s="18">
        <v>2</v>
      </c>
      <c r="E10" s="18">
        <v>15</v>
      </c>
      <c r="F10" s="18">
        <v>2</v>
      </c>
      <c r="G10" s="18">
        <v>30</v>
      </c>
      <c r="H10" s="18">
        <v>22</v>
      </c>
      <c r="I10" s="18">
        <v>6</v>
      </c>
      <c r="J10" s="18">
        <v>12</v>
      </c>
      <c r="K10" s="18">
        <v>0</v>
      </c>
      <c r="L10" s="18">
        <v>19</v>
      </c>
      <c r="M10" s="18">
        <v>9</v>
      </c>
      <c r="N10" s="18">
        <v>3</v>
      </c>
      <c r="O10" s="18">
        <v>128</v>
      </c>
      <c r="P10" s="18">
        <v>16</v>
      </c>
      <c r="Q10" s="18">
        <v>10</v>
      </c>
      <c r="R10" s="18">
        <v>0</v>
      </c>
      <c r="S10" s="18">
        <f>SUM(B10:R10)</f>
        <v>282</v>
      </c>
    </row>
    <row r="11" spans="1:19" ht="18.75" customHeight="1" x14ac:dyDescent="0.25">
      <c r="A11" s="83" t="s">
        <v>203</v>
      </c>
      <c r="B11" s="18">
        <v>74</v>
      </c>
      <c r="C11" s="18">
        <v>8</v>
      </c>
      <c r="D11" s="18">
        <v>8</v>
      </c>
      <c r="E11" s="18">
        <v>77</v>
      </c>
      <c r="F11" s="18">
        <v>1</v>
      </c>
      <c r="G11" s="18">
        <v>156</v>
      </c>
      <c r="H11" s="18">
        <v>119</v>
      </c>
      <c r="I11" s="18">
        <v>82</v>
      </c>
      <c r="J11" s="18">
        <v>75</v>
      </c>
      <c r="K11" s="18">
        <v>4</v>
      </c>
      <c r="L11" s="18">
        <v>68</v>
      </c>
      <c r="M11" s="18">
        <v>28</v>
      </c>
      <c r="N11" s="18">
        <v>8</v>
      </c>
      <c r="O11" s="18">
        <v>204</v>
      </c>
      <c r="P11" s="18">
        <v>102</v>
      </c>
      <c r="Q11" s="18">
        <v>58</v>
      </c>
      <c r="R11" s="18">
        <v>0</v>
      </c>
      <c r="S11" s="18">
        <f t="shared" ref="S11:S16" si="0">SUM(B11:R11)</f>
        <v>1072</v>
      </c>
    </row>
    <row r="12" spans="1:19" ht="18.75" customHeight="1" x14ac:dyDescent="0.25">
      <c r="A12" s="83" t="s">
        <v>387</v>
      </c>
      <c r="B12" s="18">
        <v>1</v>
      </c>
      <c r="C12" s="18">
        <v>0</v>
      </c>
      <c r="D12" s="18">
        <v>0</v>
      </c>
      <c r="E12" s="18">
        <v>0</v>
      </c>
      <c r="F12" s="18">
        <v>0</v>
      </c>
      <c r="G12" s="18">
        <v>0</v>
      </c>
      <c r="H12" s="18">
        <v>0</v>
      </c>
      <c r="I12" s="18">
        <v>0</v>
      </c>
      <c r="J12" s="18">
        <v>0</v>
      </c>
      <c r="K12" s="18">
        <v>0</v>
      </c>
      <c r="L12" s="18">
        <v>0</v>
      </c>
      <c r="M12" s="18">
        <v>0</v>
      </c>
      <c r="N12" s="18">
        <v>0</v>
      </c>
      <c r="O12" s="18">
        <v>0</v>
      </c>
      <c r="P12" s="18">
        <v>0</v>
      </c>
      <c r="Q12" s="18">
        <v>1</v>
      </c>
      <c r="R12" s="18">
        <v>0</v>
      </c>
      <c r="S12" s="18">
        <f t="shared" si="0"/>
        <v>2</v>
      </c>
    </row>
    <row r="13" spans="1:19" ht="50.25" customHeight="1" x14ac:dyDescent="0.25">
      <c r="A13" s="269" t="s">
        <v>388</v>
      </c>
      <c r="B13" s="18"/>
      <c r="C13" s="18"/>
      <c r="D13" s="18"/>
      <c r="E13" s="18"/>
      <c r="F13" s="18"/>
      <c r="G13" s="18"/>
      <c r="H13" s="18"/>
      <c r="I13" s="18"/>
      <c r="J13" s="18"/>
      <c r="K13" s="18"/>
      <c r="L13" s="18"/>
      <c r="M13" s="18"/>
      <c r="N13" s="18"/>
      <c r="O13" s="18"/>
      <c r="P13" s="18"/>
      <c r="Q13" s="18"/>
      <c r="R13" s="18"/>
      <c r="S13" s="18"/>
    </row>
    <row r="14" spans="1:19" ht="18.75" customHeight="1" x14ac:dyDescent="0.25">
      <c r="A14" s="83" t="s">
        <v>226</v>
      </c>
      <c r="B14" s="18">
        <v>0</v>
      </c>
      <c r="C14" s="18">
        <v>0</v>
      </c>
      <c r="D14" s="18">
        <v>0</v>
      </c>
      <c r="E14" s="18">
        <v>0</v>
      </c>
      <c r="F14" s="18">
        <v>0</v>
      </c>
      <c r="G14" s="18">
        <v>0</v>
      </c>
      <c r="H14" s="18">
        <v>0</v>
      </c>
      <c r="I14" s="18">
        <v>0</v>
      </c>
      <c r="J14" s="18">
        <v>0</v>
      </c>
      <c r="K14" s="18">
        <v>0</v>
      </c>
      <c r="L14" s="18">
        <v>2</v>
      </c>
      <c r="M14" s="18">
        <v>0</v>
      </c>
      <c r="N14" s="18">
        <v>0</v>
      </c>
      <c r="O14" s="18">
        <v>5</v>
      </c>
      <c r="P14" s="18">
        <v>26</v>
      </c>
      <c r="Q14" s="18">
        <v>0</v>
      </c>
      <c r="R14" s="18">
        <v>0</v>
      </c>
      <c r="S14" s="18">
        <f t="shared" si="0"/>
        <v>33</v>
      </c>
    </row>
    <row r="15" spans="1:19" ht="18.75" customHeight="1" x14ac:dyDescent="0.25">
      <c r="A15" s="83" t="s">
        <v>203</v>
      </c>
      <c r="B15" s="18">
        <v>0</v>
      </c>
      <c r="C15" s="18">
        <v>0</v>
      </c>
      <c r="D15" s="18">
        <v>0</v>
      </c>
      <c r="E15" s="18">
        <v>1</v>
      </c>
      <c r="F15" s="18">
        <v>0</v>
      </c>
      <c r="G15" s="18">
        <v>0</v>
      </c>
      <c r="H15" s="18">
        <v>0</v>
      </c>
      <c r="I15" s="18">
        <v>0</v>
      </c>
      <c r="J15" s="18">
        <v>0</v>
      </c>
      <c r="K15" s="18">
        <v>0</v>
      </c>
      <c r="L15" s="18">
        <v>2</v>
      </c>
      <c r="M15" s="18">
        <v>0</v>
      </c>
      <c r="N15" s="18">
        <v>0</v>
      </c>
      <c r="O15" s="18">
        <v>1</v>
      </c>
      <c r="P15" s="18">
        <v>37</v>
      </c>
      <c r="Q15" s="18">
        <v>1</v>
      </c>
      <c r="R15" s="18">
        <v>0</v>
      </c>
      <c r="S15" s="18">
        <f t="shared" si="0"/>
        <v>42</v>
      </c>
    </row>
    <row r="16" spans="1:19" ht="18.75" customHeight="1" x14ac:dyDescent="0.25">
      <c r="A16" s="83" t="s">
        <v>387</v>
      </c>
      <c r="B16" s="18">
        <v>0</v>
      </c>
      <c r="C16" s="18">
        <v>0</v>
      </c>
      <c r="D16" s="18">
        <v>0</v>
      </c>
      <c r="E16" s="18">
        <v>0</v>
      </c>
      <c r="F16" s="18">
        <v>0</v>
      </c>
      <c r="G16" s="18">
        <v>0</v>
      </c>
      <c r="H16" s="18">
        <v>0</v>
      </c>
      <c r="I16" s="18">
        <v>0</v>
      </c>
      <c r="J16" s="18">
        <v>0</v>
      </c>
      <c r="K16" s="18">
        <v>0</v>
      </c>
      <c r="L16" s="18">
        <v>0</v>
      </c>
      <c r="M16" s="18">
        <v>0</v>
      </c>
      <c r="N16" s="18">
        <v>0</v>
      </c>
      <c r="O16" s="18">
        <v>0</v>
      </c>
      <c r="P16" s="18">
        <v>0</v>
      </c>
      <c r="Q16" s="18">
        <v>0</v>
      </c>
      <c r="R16" s="18">
        <v>0</v>
      </c>
      <c r="S16" s="18">
        <f t="shared" si="0"/>
        <v>0</v>
      </c>
    </row>
    <row r="17" spans="1:19" ht="19.5" customHeight="1" thickBot="1" x14ac:dyDescent="0.3">
      <c r="A17" s="232" t="s">
        <v>0</v>
      </c>
      <c r="B17" s="318">
        <f>SUM(B10:B16)</f>
        <v>83</v>
      </c>
      <c r="C17" s="318">
        <f t="shared" ref="C17:S17" si="1">SUM(C10:C16)</f>
        <v>8</v>
      </c>
      <c r="D17" s="318">
        <f t="shared" si="1"/>
        <v>10</v>
      </c>
      <c r="E17" s="318">
        <f t="shared" si="1"/>
        <v>93</v>
      </c>
      <c r="F17" s="318">
        <f t="shared" si="1"/>
        <v>3</v>
      </c>
      <c r="G17" s="318">
        <f t="shared" si="1"/>
        <v>186</v>
      </c>
      <c r="H17" s="318">
        <f t="shared" si="1"/>
        <v>141</v>
      </c>
      <c r="I17" s="318">
        <f t="shared" si="1"/>
        <v>88</v>
      </c>
      <c r="J17" s="318">
        <f t="shared" si="1"/>
        <v>87</v>
      </c>
      <c r="K17" s="318">
        <f t="shared" si="1"/>
        <v>4</v>
      </c>
      <c r="L17" s="318">
        <f t="shared" si="1"/>
        <v>91</v>
      </c>
      <c r="M17" s="318">
        <f t="shared" si="1"/>
        <v>37</v>
      </c>
      <c r="N17" s="318">
        <f t="shared" si="1"/>
        <v>11</v>
      </c>
      <c r="O17" s="318">
        <f t="shared" si="1"/>
        <v>338</v>
      </c>
      <c r="P17" s="318">
        <f t="shared" si="1"/>
        <v>181</v>
      </c>
      <c r="Q17" s="318">
        <f t="shared" si="1"/>
        <v>70</v>
      </c>
      <c r="R17" s="318">
        <f t="shared" si="1"/>
        <v>0</v>
      </c>
      <c r="S17" s="318">
        <f t="shared" si="1"/>
        <v>1431</v>
      </c>
    </row>
    <row r="18" spans="1:19" ht="13.5" customHeight="1" thickTop="1" x14ac:dyDescent="0.2">
      <c r="A18" s="265" t="s">
        <v>297</v>
      </c>
      <c r="B18" s="268"/>
      <c r="C18" s="268"/>
      <c r="D18" s="268"/>
      <c r="E18" s="268"/>
      <c r="F18" s="268"/>
      <c r="G18" s="268"/>
      <c r="H18" s="268"/>
      <c r="I18" s="268"/>
      <c r="J18" s="268"/>
      <c r="K18" s="268"/>
      <c r="L18" s="266"/>
      <c r="M18" s="266"/>
      <c r="N18" s="266"/>
      <c r="O18" s="266"/>
      <c r="P18" s="266"/>
      <c r="Q18" s="266"/>
      <c r="R18" s="266"/>
      <c r="S18" s="266"/>
    </row>
    <row r="19" spans="1:19" x14ac:dyDescent="0.2">
      <c r="A19" s="266" t="s">
        <v>304</v>
      </c>
      <c r="B19" s="268"/>
      <c r="C19" s="268"/>
      <c r="D19" s="268"/>
      <c r="E19" s="268"/>
      <c r="F19" s="268"/>
      <c r="G19" s="268"/>
      <c r="H19" s="268"/>
      <c r="I19" s="268"/>
      <c r="J19" s="268"/>
      <c r="K19" s="268"/>
      <c r="L19" s="266"/>
      <c r="M19" s="266"/>
      <c r="N19" s="266"/>
      <c r="O19" s="266"/>
      <c r="P19" s="266"/>
      <c r="Q19" s="266"/>
      <c r="R19" s="266"/>
      <c r="S19" s="266"/>
    </row>
    <row r="20" spans="1:19" x14ac:dyDescent="0.2">
      <c r="A20" s="477" t="s">
        <v>227</v>
      </c>
      <c r="B20" s="478"/>
      <c r="C20" s="478"/>
      <c r="D20" s="478"/>
      <c r="E20" s="478"/>
      <c r="F20" s="478"/>
      <c r="G20" s="478"/>
      <c r="H20" s="478"/>
      <c r="I20" s="478"/>
      <c r="J20" s="478"/>
      <c r="K20" s="268"/>
      <c r="L20" s="266"/>
      <c r="M20" s="266"/>
      <c r="N20" s="266"/>
      <c r="O20" s="266"/>
      <c r="P20" s="266"/>
      <c r="Q20" s="266"/>
      <c r="R20" s="266"/>
      <c r="S20" s="266"/>
    </row>
    <row r="21" spans="1:19" x14ac:dyDescent="0.2">
      <c r="A21" s="477" t="s">
        <v>389</v>
      </c>
      <c r="B21" s="478"/>
      <c r="C21" s="478"/>
      <c r="D21" s="478"/>
      <c r="E21" s="478"/>
      <c r="F21" s="478"/>
      <c r="G21" s="478"/>
      <c r="H21" s="478"/>
      <c r="I21" s="478"/>
      <c r="J21" s="478"/>
      <c r="K21" s="268"/>
      <c r="L21" s="266"/>
      <c r="M21" s="266"/>
      <c r="N21" s="266"/>
      <c r="O21" s="266"/>
      <c r="P21" s="266"/>
      <c r="Q21" s="266"/>
      <c r="R21" s="266"/>
      <c r="S21" s="266"/>
    </row>
    <row r="22" spans="1:19" ht="12.75" customHeight="1" x14ac:dyDescent="0.2">
      <c r="A22" s="479" t="s">
        <v>390</v>
      </c>
      <c r="B22" s="480"/>
      <c r="C22" s="480"/>
      <c r="D22" s="480"/>
      <c r="E22" s="480"/>
      <c r="F22" s="480"/>
      <c r="G22" s="480"/>
      <c r="H22" s="480"/>
      <c r="I22" s="480"/>
      <c r="J22" s="480"/>
      <c r="K22" s="481"/>
      <c r="L22" s="481"/>
      <c r="M22" s="481"/>
      <c r="N22" s="481"/>
      <c r="O22" s="481"/>
      <c r="P22" s="481"/>
      <c r="Q22" s="481"/>
      <c r="R22" s="481"/>
      <c r="S22" s="481"/>
    </row>
    <row r="23" spans="1:19" x14ac:dyDescent="0.2">
      <c r="A23" s="266" t="s">
        <v>353</v>
      </c>
      <c r="B23" s="266"/>
      <c r="C23" s="266"/>
      <c r="D23" s="266"/>
      <c r="E23" s="266"/>
      <c r="F23" s="266"/>
      <c r="G23" s="266"/>
      <c r="H23" s="266"/>
      <c r="I23" s="266"/>
      <c r="J23" s="266"/>
      <c r="K23" s="266"/>
      <c r="L23" s="266"/>
      <c r="M23" s="266"/>
      <c r="N23" s="266"/>
      <c r="O23" s="266"/>
      <c r="P23" s="266"/>
      <c r="Q23" s="266"/>
      <c r="R23" s="266"/>
      <c r="S23" s="266"/>
    </row>
    <row r="26" spans="1:19" x14ac:dyDescent="0.2">
      <c r="E26" s="7"/>
      <c r="F26" s="7"/>
    </row>
    <row r="27" spans="1:19" x14ac:dyDescent="0.2">
      <c r="E27" s="7"/>
      <c r="F27" s="7"/>
    </row>
    <row r="28" spans="1:19" x14ac:dyDescent="0.2">
      <c r="E28" s="7"/>
      <c r="F28" s="7"/>
    </row>
    <row r="29" spans="1:19" x14ac:dyDescent="0.2">
      <c r="E29" s="7"/>
      <c r="F29" s="7"/>
    </row>
    <row r="30" spans="1:19" x14ac:dyDescent="0.2">
      <c r="E30" s="7"/>
      <c r="F30" s="7"/>
    </row>
    <row r="31" spans="1:19" x14ac:dyDescent="0.2">
      <c r="E31" s="7"/>
      <c r="F31" s="7"/>
    </row>
    <row r="32" spans="1:19" x14ac:dyDescent="0.2">
      <c r="E32" s="7"/>
      <c r="F32" s="7"/>
    </row>
    <row r="33" spans="5:6" x14ac:dyDescent="0.2">
      <c r="E33" s="7"/>
      <c r="F33" s="7"/>
    </row>
    <row r="34" spans="5:6" x14ac:dyDescent="0.2">
      <c r="E34" s="7"/>
      <c r="F34" s="7"/>
    </row>
    <row r="35" spans="5:6" x14ac:dyDescent="0.2">
      <c r="E35" s="7"/>
      <c r="F35" s="7"/>
    </row>
    <row r="36" spans="5:6" x14ac:dyDescent="0.2">
      <c r="E36" s="7"/>
      <c r="F36" s="7"/>
    </row>
  </sheetData>
  <mergeCells count="21">
    <mergeCell ref="A20:J20"/>
    <mergeCell ref="A22:S22"/>
    <mergeCell ref="M6:M8"/>
    <mergeCell ref="O6:O8"/>
    <mergeCell ref="P6:P8"/>
    <mergeCell ref="Q6:Q8"/>
    <mergeCell ref="S6:S8"/>
    <mergeCell ref="A21:J21"/>
    <mergeCell ref="A2:S2"/>
    <mergeCell ref="A4:S4"/>
    <mergeCell ref="B6:B8"/>
    <mergeCell ref="D6:D8"/>
    <mergeCell ref="E6:E8"/>
    <mergeCell ref="F6:F8"/>
    <mergeCell ref="G6:G8"/>
    <mergeCell ref="H6:H8"/>
    <mergeCell ref="I6:I8"/>
    <mergeCell ref="J6:J8"/>
    <mergeCell ref="R6:R8"/>
    <mergeCell ref="K6:K8"/>
    <mergeCell ref="L6:L8"/>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3"/>
  <sheetViews>
    <sheetView showGridLines="0" zoomScale="80" zoomScaleNormal="80" workbookViewId="0"/>
  </sheetViews>
  <sheetFormatPr baseColWidth="10" defaultColWidth="26.28515625" defaultRowHeight="12.75" x14ac:dyDescent="0.2"/>
  <cols>
    <col min="1" max="1" width="47.28515625" style="2" customWidth="1"/>
    <col min="2" max="2" width="23.42578125" style="2" customWidth="1"/>
    <col min="3" max="3" width="22.7109375" style="2" customWidth="1"/>
    <col min="4" max="16384" width="26.28515625" style="2"/>
  </cols>
  <sheetData>
    <row r="1" spans="1:3" ht="15.75" x14ac:dyDescent="0.25">
      <c r="A1" s="148" t="s">
        <v>408</v>
      </c>
    </row>
    <row r="2" spans="1:3" ht="18" customHeight="1" x14ac:dyDescent="0.25">
      <c r="A2" s="458" t="s">
        <v>62</v>
      </c>
      <c r="B2" s="365"/>
      <c r="C2" s="365"/>
    </row>
    <row r="3" spans="1:3" ht="12.75" customHeight="1" x14ac:dyDescent="0.25">
      <c r="A3" s="167"/>
      <c r="B3" s="166"/>
      <c r="C3" s="166"/>
    </row>
    <row r="4" spans="1:3" ht="48.75" customHeight="1" x14ac:dyDescent="0.25">
      <c r="A4" s="458" t="s">
        <v>311</v>
      </c>
      <c r="B4" s="488"/>
      <c r="C4" s="488"/>
    </row>
    <row r="5" spans="1:3" ht="16.5" customHeight="1" x14ac:dyDescent="0.25">
      <c r="A5" s="458" t="s">
        <v>349</v>
      </c>
      <c r="B5" s="365"/>
      <c r="C5" s="365"/>
    </row>
    <row r="6" spans="1:3" ht="14.25" customHeight="1" thickBot="1" x14ac:dyDescent="0.25"/>
    <row r="7" spans="1:3" ht="16.5" customHeight="1" thickTop="1" x14ac:dyDescent="0.2">
      <c r="A7" s="489" t="s">
        <v>142</v>
      </c>
      <c r="B7" s="490" t="s">
        <v>31</v>
      </c>
      <c r="C7" s="257" t="s">
        <v>31</v>
      </c>
    </row>
    <row r="8" spans="1:3" ht="12.75" customHeight="1" x14ac:dyDescent="0.2">
      <c r="A8" s="363"/>
      <c r="B8" s="491"/>
      <c r="C8" s="256" t="s">
        <v>315</v>
      </c>
    </row>
    <row r="9" spans="1:3" ht="21.75" customHeight="1" x14ac:dyDescent="0.2">
      <c r="A9" s="219" t="s">
        <v>196</v>
      </c>
      <c r="B9" s="77"/>
      <c r="C9" s="258"/>
    </row>
    <row r="10" spans="1:3" ht="18.75" customHeight="1" x14ac:dyDescent="0.25">
      <c r="A10" s="153" t="s">
        <v>147</v>
      </c>
      <c r="C10" s="34"/>
    </row>
    <row r="11" spans="1:3" ht="18.75" customHeight="1" x14ac:dyDescent="0.25">
      <c r="A11" s="153" t="s">
        <v>354</v>
      </c>
      <c r="B11" s="18">
        <v>787</v>
      </c>
      <c r="C11" s="34">
        <v>2104</v>
      </c>
    </row>
    <row r="12" spans="1:3" ht="18.75" customHeight="1" x14ac:dyDescent="0.25">
      <c r="A12" s="153" t="s">
        <v>191</v>
      </c>
      <c r="B12" s="18">
        <v>156</v>
      </c>
      <c r="C12" s="34">
        <v>390</v>
      </c>
    </row>
    <row r="13" spans="1:3" ht="18.75" customHeight="1" x14ac:dyDescent="0.25">
      <c r="A13" s="153" t="s">
        <v>9</v>
      </c>
      <c r="B13" s="18">
        <v>21</v>
      </c>
      <c r="C13" s="34">
        <v>206</v>
      </c>
    </row>
    <row r="14" spans="1:3" ht="29.25" customHeight="1" x14ac:dyDescent="0.25">
      <c r="A14" s="153" t="s">
        <v>148</v>
      </c>
      <c r="B14" s="18"/>
      <c r="C14" s="34"/>
    </row>
    <row r="15" spans="1:3" ht="18.75" customHeight="1" x14ac:dyDescent="0.25">
      <c r="A15" s="153" t="s">
        <v>128</v>
      </c>
      <c r="B15" s="18">
        <v>8</v>
      </c>
      <c r="C15" s="34">
        <v>66</v>
      </c>
    </row>
    <row r="16" spans="1:3" ht="18.75" customHeight="1" x14ac:dyDescent="0.25">
      <c r="A16" s="153" t="s">
        <v>191</v>
      </c>
      <c r="B16" s="18">
        <v>7</v>
      </c>
      <c r="C16" s="34">
        <v>0</v>
      </c>
    </row>
    <row r="17" spans="1:10" ht="18.75" customHeight="1" x14ac:dyDescent="0.25">
      <c r="A17" s="153" t="s">
        <v>9</v>
      </c>
      <c r="B17" s="18">
        <v>0</v>
      </c>
      <c r="C17" s="34">
        <v>30</v>
      </c>
    </row>
    <row r="18" spans="1:10" ht="30.75" customHeight="1" x14ac:dyDescent="0.25">
      <c r="A18" s="218" t="s">
        <v>149</v>
      </c>
      <c r="B18" s="176">
        <f>SUM(B11:B17)</f>
        <v>979</v>
      </c>
      <c r="C18" s="176">
        <f>SUM(C11:C17)</f>
        <v>2796</v>
      </c>
    </row>
    <row r="19" spans="1:10" ht="21.75" customHeight="1" x14ac:dyDescent="0.25">
      <c r="A19" s="220" t="s">
        <v>316</v>
      </c>
      <c r="B19" s="177"/>
      <c r="C19" s="81"/>
    </row>
    <row r="20" spans="1:10" ht="18.75" customHeight="1" x14ac:dyDescent="0.25">
      <c r="A20" s="153" t="s">
        <v>354</v>
      </c>
      <c r="B20" s="35">
        <v>39</v>
      </c>
      <c r="C20" s="34">
        <v>30</v>
      </c>
    </row>
    <row r="21" spans="1:10" ht="18.75" customHeight="1" x14ac:dyDescent="0.25">
      <c r="A21" s="153" t="s">
        <v>317</v>
      </c>
      <c r="B21" s="35">
        <v>10</v>
      </c>
      <c r="C21" s="34">
        <v>0</v>
      </c>
    </row>
    <row r="22" spans="1:10" ht="18.75" customHeight="1" x14ac:dyDescent="0.25">
      <c r="A22" s="153" t="s">
        <v>9</v>
      </c>
      <c r="B22" s="35">
        <v>0</v>
      </c>
      <c r="C22" s="34">
        <v>0</v>
      </c>
    </row>
    <row r="23" spans="1:10" ht="30.75" customHeight="1" x14ac:dyDescent="0.25">
      <c r="A23" s="218" t="s">
        <v>150</v>
      </c>
      <c r="B23" s="176">
        <f>SUM(B20:B22)</f>
        <v>49</v>
      </c>
      <c r="C23" s="176">
        <f>SUM(C20:C22)</f>
        <v>30</v>
      </c>
    </row>
    <row r="24" spans="1:10" ht="18.75" customHeight="1" thickBot="1" x14ac:dyDescent="0.3">
      <c r="A24" s="221" t="s">
        <v>151</v>
      </c>
      <c r="B24" s="88">
        <f>B23+B18</f>
        <v>1028</v>
      </c>
      <c r="C24" s="88">
        <f>C23+C18</f>
        <v>2826</v>
      </c>
    </row>
    <row r="25" spans="1:10" ht="15" customHeight="1" thickTop="1" x14ac:dyDescent="0.2">
      <c r="A25" s="493" t="s">
        <v>312</v>
      </c>
      <c r="B25" s="494"/>
      <c r="C25" s="494"/>
    </row>
    <row r="26" spans="1:10" ht="25.5" customHeight="1" x14ac:dyDescent="0.2">
      <c r="A26" s="492" t="s">
        <v>356</v>
      </c>
      <c r="B26" s="487"/>
      <c r="C26" s="487"/>
    </row>
    <row r="27" spans="1:10" ht="37.5" customHeight="1" x14ac:dyDescent="0.2">
      <c r="A27" s="484" t="s">
        <v>357</v>
      </c>
      <c r="B27" s="485"/>
      <c r="C27" s="485"/>
    </row>
    <row r="28" spans="1:10" ht="24.75" customHeight="1" x14ac:dyDescent="0.2">
      <c r="A28" s="484" t="s">
        <v>358</v>
      </c>
      <c r="B28" s="478"/>
      <c r="C28" s="478"/>
    </row>
    <row r="29" spans="1:10" ht="24.75" customHeight="1" x14ac:dyDescent="0.2">
      <c r="A29" s="484" t="s">
        <v>359</v>
      </c>
      <c r="B29" s="485"/>
      <c r="C29" s="485"/>
    </row>
    <row r="30" spans="1:10" ht="24.75" customHeight="1" x14ac:dyDescent="0.2">
      <c r="A30" s="484" t="s">
        <v>313</v>
      </c>
      <c r="B30" s="485"/>
      <c r="C30" s="485"/>
    </row>
    <row r="31" spans="1:10" ht="24.75" customHeight="1" x14ac:dyDescent="0.2">
      <c r="A31" s="486" t="s">
        <v>314</v>
      </c>
      <c r="B31" s="487"/>
      <c r="C31" s="487"/>
      <c r="D31" s="241"/>
      <c r="E31" s="241"/>
      <c r="F31" s="241"/>
      <c r="G31" s="241"/>
      <c r="H31" s="241"/>
      <c r="I31" s="241"/>
      <c r="J31" s="241"/>
    </row>
    <row r="32" spans="1:10" ht="37.5" customHeight="1" x14ac:dyDescent="0.2">
      <c r="A32" s="482" t="s">
        <v>355</v>
      </c>
      <c r="B32" s="483"/>
      <c r="C32" s="483"/>
    </row>
    <row r="33" spans="1:10" ht="15" customHeight="1" x14ac:dyDescent="0.2">
      <c r="A33" s="475"/>
      <c r="B33" s="374"/>
      <c r="C33" s="374"/>
      <c r="D33" s="374"/>
      <c r="E33" s="374"/>
      <c r="F33" s="374"/>
      <c r="G33" s="374"/>
      <c r="H33" s="374"/>
      <c r="I33" s="374"/>
      <c r="J33" s="374"/>
    </row>
  </sheetData>
  <mergeCells count="14">
    <mergeCell ref="A33:J3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18"/>
  <sheetViews>
    <sheetView showGridLines="0" workbookViewId="0"/>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9.85546875" bestFit="1" customWidth="1"/>
    <col min="8" max="8" width="21.28515625" style="2" customWidth="1"/>
    <col min="9" max="10" width="11.42578125" style="2"/>
  </cols>
  <sheetData>
    <row r="1" spans="1:17" ht="19.5" x14ac:dyDescent="0.35">
      <c r="A1" s="149" t="s">
        <v>405</v>
      </c>
      <c r="E1" s="106"/>
      <c r="F1" s="106"/>
      <c r="G1" s="144"/>
      <c r="H1" s="144"/>
      <c r="I1" s="144"/>
    </row>
    <row r="2" spans="1:17" ht="19.5" x14ac:dyDescent="0.35">
      <c r="A2" s="8"/>
      <c r="E2" s="106"/>
      <c r="F2" s="106"/>
      <c r="G2" s="144"/>
      <c r="H2" s="144"/>
      <c r="I2" s="144"/>
    </row>
    <row r="3" spans="1:17" ht="16.5" customHeight="1" x14ac:dyDescent="0.25">
      <c r="A3" s="148" t="s">
        <v>408</v>
      </c>
    </row>
    <row r="4" spans="1:17" ht="18" customHeight="1" x14ac:dyDescent="0.25">
      <c r="A4" s="364" t="s">
        <v>50</v>
      </c>
      <c r="B4" s="365"/>
      <c r="C4" s="365"/>
      <c r="D4" s="365"/>
      <c r="E4" s="365"/>
      <c r="F4" s="365"/>
      <c r="G4" s="365"/>
    </row>
    <row r="5" spans="1:17" ht="13.5" customHeight="1" x14ac:dyDescent="0.2"/>
    <row r="6" spans="1:17" ht="30.75" customHeight="1" x14ac:dyDescent="0.25">
      <c r="A6" s="372" t="s">
        <v>374</v>
      </c>
      <c r="B6" s="364"/>
      <c r="C6" s="364"/>
      <c r="D6" s="364"/>
      <c r="E6" s="364"/>
      <c r="F6" s="364"/>
      <c r="G6" s="364"/>
      <c r="H6" s="365"/>
    </row>
    <row r="7" spans="1:17" ht="13.5" thickBot="1" x14ac:dyDescent="0.25"/>
    <row r="8" spans="1:17" ht="32.25" customHeight="1" thickTop="1" x14ac:dyDescent="0.2">
      <c r="A8" s="362" t="s">
        <v>183</v>
      </c>
      <c r="B8" s="366" t="s">
        <v>254</v>
      </c>
      <c r="C8" s="367"/>
      <c r="D8" s="368"/>
      <c r="E8" s="369" t="s">
        <v>243</v>
      </c>
      <c r="F8" s="370"/>
      <c r="G8" s="371"/>
      <c r="H8" s="360" t="s">
        <v>255</v>
      </c>
      <c r="I8" s="3"/>
    </row>
    <row r="9" spans="1:17" ht="28.5" customHeight="1" x14ac:dyDescent="0.2">
      <c r="A9" s="363"/>
      <c r="B9" s="194" t="s">
        <v>174</v>
      </c>
      <c r="C9" s="194" t="s">
        <v>175</v>
      </c>
      <c r="D9" s="169" t="s">
        <v>0</v>
      </c>
      <c r="E9" s="349" t="s">
        <v>111</v>
      </c>
      <c r="F9" s="159" t="s">
        <v>219</v>
      </c>
      <c r="G9" s="169" t="s">
        <v>0</v>
      </c>
      <c r="H9" s="361"/>
      <c r="I9" s="3"/>
    </row>
    <row r="10" spans="1:17" ht="15.75" customHeight="1" x14ac:dyDescent="0.25">
      <c r="A10" s="145" t="s">
        <v>125</v>
      </c>
      <c r="B10" s="41">
        <f>'Cuadro N° 4'!D26</f>
        <v>835621</v>
      </c>
      <c r="C10" s="41">
        <f>'Cuadro N° 4'!E26</f>
        <v>89437</v>
      </c>
      <c r="D10" s="41">
        <f>SUM(B10:C10)</f>
        <v>925058</v>
      </c>
      <c r="E10" s="41">
        <f>'Cuadro N° 4'!F26</f>
        <v>539075</v>
      </c>
      <c r="F10" s="41">
        <f>'Cuadro N° 4'!G26</f>
        <v>15322</v>
      </c>
      <c r="G10" s="41">
        <f>SUM(E10:F10)</f>
        <v>554397</v>
      </c>
      <c r="H10" s="41">
        <f>SUM(G10,D10)</f>
        <v>1479455</v>
      </c>
      <c r="J10" s="4"/>
      <c r="K10" s="4"/>
      <c r="L10" s="4"/>
      <c r="M10" s="4"/>
      <c r="N10" s="4"/>
      <c r="O10" s="4"/>
      <c r="P10" s="4"/>
      <c r="Q10" s="4"/>
    </row>
    <row r="11" spans="1:17" ht="15.75" customHeight="1" x14ac:dyDescent="0.25">
      <c r="A11" s="146" t="s">
        <v>124</v>
      </c>
      <c r="B11" s="41"/>
      <c r="C11" s="41"/>
      <c r="D11" s="41">
        <f>SUM(B11:C11)</f>
        <v>0</v>
      </c>
      <c r="E11" s="41"/>
      <c r="F11" s="41"/>
      <c r="G11" s="41">
        <f>SUM(E11:F11)</f>
        <v>0</v>
      </c>
      <c r="H11" s="41">
        <f>SUM(G11,D11)</f>
        <v>0</v>
      </c>
      <c r="J11" s="4"/>
      <c r="K11" s="4"/>
      <c r="L11" s="4"/>
      <c r="M11" s="4"/>
      <c r="N11" s="4"/>
      <c r="O11" s="4"/>
      <c r="P11" s="4"/>
      <c r="Q11" s="4"/>
    </row>
    <row r="12" spans="1:17" ht="15.75" customHeight="1" x14ac:dyDescent="0.25">
      <c r="A12" s="147" t="s">
        <v>126</v>
      </c>
      <c r="B12" s="41"/>
      <c r="C12" s="41"/>
      <c r="D12" s="41">
        <f>SUM(B12:C12)</f>
        <v>0</v>
      </c>
      <c r="E12" s="41"/>
      <c r="F12" s="41"/>
      <c r="G12" s="41">
        <f>SUM(E12:F12)</f>
        <v>0</v>
      </c>
      <c r="H12" s="41">
        <f>SUM(G12,D12)</f>
        <v>0</v>
      </c>
      <c r="J12" s="4"/>
      <c r="K12" s="4"/>
      <c r="L12" s="4"/>
      <c r="M12" s="4"/>
      <c r="N12" s="4"/>
      <c r="O12" s="4"/>
      <c r="P12" s="4"/>
      <c r="Q12" s="4"/>
    </row>
    <row r="13" spans="1:17" ht="15.75" customHeight="1" x14ac:dyDescent="0.25">
      <c r="A13" s="147" t="s">
        <v>133</v>
      </c>
      <c r="B13" s="41"/>
      <c r="C13" s="41"/>
      <c r="D13" s="41">
        <f>SUM(B13:C13)</f>
        <v>0</v>
      </c>
      <c r="E13" s="41"/>
      <c r="F13" s="41"/>
      <c r="G13" s="41">
        <f>SUM(E13:F13)</f>
        <v>0</v>
      </c>
      <c r="H13" s="41">
        <f>SUM(G13,D13)</f>
        <v>0</v>
      </c>
      <c r="J13" s="4"/>
      <c r="K13" s="4"/>
      <c r="L13" s="4"/>
      <c r="M13" s="4"/>
      <c r="N13" s="4"/>
      <c r="O13" s="4"/>
      <c r="P13" s="4"/>
      <c r="Q13" s="4"/>
    </row>
    <row r="14" spans="1:17" ht="16.5" thickBot="1" x14ac:dyDescent="0.3">
      <c r="A14" s="143" t="s">
        <v>0</v>
      </c>
      <c r="B14" s="43">
        <f>SUM(B10:B13)</f>
        <v>835621</v>
      </c>
      <c r="C14" s="43">
        <f t="shared" ref="C14:H14" si="0">SUM(C10:C13)</f>
        <v>89437</v>
      </c>
      <c r="D14" s="43">
        <f t="shared" si="0"/>
        <v>925058</v>
      </c>
      <c r="E14" s="43">
        <f t="shared" si="0"/>
        <v>539075</v>
      </c>
      <c r="F14" s="43">
        <f t="shared" si="0"/>
        <v>15322</v>
      </c>
      <c r="G14" s="43">
        <f t="shared" si="0"/>
        <v>554397</v>
      </c>
      <c r="H14" s="43">
        <f t="shared" si="0"/>
        <v>1479455</v>
      </c>
    </row>
    <row r="15" spans="1:17" ht="24.95" customHeight="1" thickTop="1" x14ac:dyDescent="0.2">
      <c r="A15" s="358" t="s">
        <v>173</v>
      </c>
      <c r="B15" s="358"/>
      <c r="C15" s="358"/>
      <c r="D15" s="358"/>
      <c r="E15" s="358"/>
      <c r="F15" s="358"/>
      <c r="G15" s="358"/>
      <c r="H15" s="359"/>
    </row>
    <row r="16" spans="1:17" x14ac:dyDescent="0.2">
      <c r="A16" s="191" t="s">
        <v>375</v>
      </c>
    </row>
    <row r="17" spans="1:1" x14ac:dyDescent="0.2">
      <c r="A17" s="191" t="s">
        <v>176</v>
      </c>
    </row>
    <row r="18" spans="1:1" x14ac:dyDescent="0.2">
      <c r="A18" s="47" t="s">
        <v>222</v>
      </c>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9"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80" zoomScaleNormal="80" workbookViewId="0"/>
  </sheetViews>
  <sheetFormatPr baseColWidth="10" defaultColWidth="11.42578125" defaultRowHeight="12.75" x14ac:dyDescent="0.2"/>
  <cols>
    <col min="1" max="1" width="47.140625" style="2" customWidth="1"/>
    <col min="2" max="2" width="22.7109375" style="2" customWidth="1"/>
    <col min="3" max="3" width="22.5703125" style="2" customWidth="1"/>
    <col min="4" max="16384" width="11.42578125" style="2"/>
  </cols>
  <sheetData>
    <row r="1" spans="1:3" ht="15.75" x14ac:dyDescent="0.25">
      <c r="A1" s="148" t="s">
        <v>408</v>
      </c>
    </row>
    <row r="2" spans="1:3" ht="18" customHeight="1" x14ac:dyDescent="0.25">
      <c r="A2" s="458" t="s">
        <v>339</v>
      </c>
      <c r="B2" s="365"/>
      <c r="C2" s="365"/>
    </row>
    <row r="3" spans="1:3" ht="12.75" customHeight="1" x14ac:dyDescent="0.25">
      <c r="A3" s="200"/>
      <c r="B3" s="199"/>
      <c r="C3" s="199"/>
    </row>
    <row r="4" spans="1:3" ht="48.75" customHeight="1" x14ac:dyDescent="0.25">
      <c r="A4" s="458" t="s">
        <v>311</v>
      </c>
      <c r="B4" s="488"/>
      <c r="C4" s="488"/>
    </row>
    <row r="5" spans="1:3" ht="15.75" customHeight="1" x14ac:dyDescent="0.25">
      <c r="A5" s="458" t="s">
        <v>350</v>
      </c>
      <c r="B5" s="365"/>
      <c r="C5" s="365"/>
    </row>
    <row r="6" spans="1:3" ht="14.25" customHeight="1" thickBot="1" x14ac:dyDescent="0.25"/>
    <row r="7" spans="1:3" ht="18.75" customHeight="1" thickTop="1" x14ac:dyDescent="0.2">
      <c r="A7" s="489" t="s">
        <v>142</v>
      </c>
      <c r="B7" s="490" t="s">
        <v>31</v>
      </c>
      <c r="C7" s="257" t="s">
        <v>31</v>
      </c>
    </row>
    <row r="8" spans="1:3" ht="15" customHeight="1" x14ac:dyDescent="0.2">
      <c r="A8" s="363"/>
      <c r="B8" s="491"/>
      <c r="C8" s="256" t="s">
        <v>315</v>
      </c>
    </row>
    <row r="9" spans="1:3" ht="21.75" customHeight="1" x14ac:dyDescent="0.2">
      <c r="A9" s="219" t="s">
        <v>198</v>
      </c>
      <c r="B9" s="77"/>
      <c r="C9" s="100"/>
    </row>
    <row r="10" spans="1:3" ht="18.75" customHeight="1" x14ac:dyDescent="0.25">
      <c r="A10" s="153" t="s">
        <v>147</v>
      </c>
      <c r="B10" s="18"/>
      <c r="C10" s="34"/>
    </row>
    <row r="11" spans="1:3" ht="18.75" customHeight="1" x14ac:dyDescent="0.25">
      <c r="A11" s="153" t="s">
        <v>354</v>
      </c>
      <c r="B11" s="18">
        <v>544</v>
      </c>
      <c r="C11" s="34">
        <v>1098</v>
      </c>
    </row>
    <row r="12" spans="1:3" ht="18.75" customHeight="1" x14ac:dyDescent="0.25">
      <c r="A12" s="153" t="s">
        <v>191</v>
      </c>
      <c r="B12" s="18">
        <v>306</v>
      </c>
      <c r="C12" s="34">
        <v>402</v>
      </c>
    </row>
    <row r="13" spans="1:3" ht="18.75" customHeight="1" x14ac:dyDescent="0.25">
      <c r="A13" s="153" t="s">
        <v>9</v>
      </c>
      <c r="B13" s="18">
        <v>39</v>
      </c>
      <c r="C13" s="34">
        <v>198</v>
      </c>
    </row>
    <row r="14" spans="1:3" ht="29.25" customHeight="1" x14ac:dyDescent="0.25">
      <c r="A14" s="153" t="s">
        <v>148</v>
      </c>
      <c r="B14" s="18"/>
      <c r="C14" s="34"/>
    </row>
    <row r="15" spans="1:3" ht="18.75" customHeight="1" x14ac:dyDescent="0.25">
      <c r="A15" s="153" t="s">
        <v>354</v>
      </c>
      <c r="B15" s="18">
        <v>17</v>
      </c>
      <c r="C15" s="34">
        <v>78</v>
      </c>
    </row>
    <row r="16" spans="1:3" ht="18.75" customHeight="1" x14ac:dyDescent="0.25">
      <c r="A16" s="153" t="s">
        <v>191</v>
      </c>
      <c r="B16" s="18">
        <v>17</v>
      </c>
      <c r="C16" s="34">
        <v>14</v>
      </c>
    </row>
    <row r="17" spans="1:3" ht="18.75" customHeight="1" x14ac:dyDescent="0.25">
      <c r="A17" s="153" t="s">
        <v>9</v>
      </c>
      <c r="B17" s="18">
        <v>0</v>
      </c>
      <c r="C17" s="34">
        <v>115</v>
      </c>
    </row>
    <row r="18" spans="1:3" ht="31.5" customHeight="1" x14ac:dyDescent="0.25">
      <c r="A18" s="218" t="s">
        <v>199</v>
      </c>
      <c r="B18" s="176">
        <f>SUM(B11:B17)</f>
        <v>923</v>
      </c>
      <c r="C18" s="176">
        <f>SUM(C11:C17)</f>
        <v>1905</v>
      </c>
    </row>
    <row r="19" spans="1:3" ht="21.75" customHeight="1" x14ac:dyDescent="0.25">
      <c r="A19" s="220" t="s">
        <v>319</v>
      </c>
      <c r="B19" s="177"/>
      <c r="C19" s="81"/>
    </row>
    <row r="20" spans="1:3" ht="18.75" customHeight="1" x14ac:dyDescent="0.25">
      <c r="A20" s="153" t="s">
        <v>128</v>
      </c>
      <c r="B20" s="35">
        <v>36</v>
      </c>
      <c r="C20" s="34">
        <v>0</v>
      </c>
    </row>
    <row r="21" spans="1:3" ht="18.75" customHeight="1" x14ac:dyDescent="0.25">
      <c r="A21" s="153" t="s">
        <v>317</v>
      </c>
      <c r="B21" s="35">
        <v>13</v>
      </c>
      <c r="C21" s="34">
        <v>0</v>
      </c>
    </row>
    <row r="22" spans="1:3" ht="18.75" customHeight="1" x14ac:dyDescent="0.25">
      <c r="A22" s="153" t="s">
        <v>9</v>
      </c>
      <c r="B22" s="35">
        <v>0</v>
      </c>
      <c r="C22" s="34">
        <v>0</v>
      </c>
    </row>
    <row r="23" spans="1:3" ht="31.5" customHeight="1" x14ac:dyDescent="0.25">
      <c r="A23" s="218" t="s">
        <v>200</v>
      </c>
      <c r="B23" s="176">
        <f>SUM(B20:B22)</f>
        <v>49</v>
      </c>
      <c r="C23" s="176">
        <f>SUM(C20:C22)</f>
        <v>0</v>
      </c>
    </row>
    <row r="24" spans="1:3" ht="18.75" customHeight="1" thickBot="1" x14ac:dyDescent="0.3">
      <c r="A24" s="221" t="s">
        <v>151</v>
      </c>
      <c r="B24" s="88">
        <f>B23+B18</f>
        <v>972</v>
      </c>
      <c r="C24" s="88">
        <f>C23+C18</f>
        <v>1905</v>
      </c>
    </row>
    <row r="25" spans="1:3" ht="13.5" customHeight="1" thickTop="1" x14ac:dyDescent="0.2">
      <c r="A25" s="493" t="s">
        <v>312</v>
      </c>
      <c r="B25" s="494"/>
      <c r="C25" s="494"/>
    </row>
    <row r="26" spans="1:3" ht="24.75" customHeight="1" x14ac:dyDescent="0.2">
      <c r="A26" s="492" t="s">
        <v>360</v>
      </c>
      <c r="B26" s="487"/>
      <c r="C26" s="487"/>
    </row>
    <row r="27" spans="1:3" ht="36.75" customHeight="1" x14ac:dyDescent="0.2">
      <c r="A27" s="484" t="s">
        <v>361</v>
      </c>
      <c r="B27" s="485"/>
      <c r="C27" s="485"/>
    </row>
    <row r="28" spans="1:3" ht="36" customHeight="1" x14ac:dyDescent="0.2">
      <c r="A28" s="484" t="s">
        <v>358</v>
      </c>
      <c r="B28" s="478"/>
      <c r="C28" s="478"/>
    </row>
    <row r="29" spans="1:3" ht="36.75" customHeight="1" x14ac:dyDescent="0.2">
      <c r="A29" s="484" t="s">
        <v>362</v>
      </c>
      <c r="B29" s="485"/>
      <c r="C29" s="485"/>
    </row>
    <row r="30" spans="1:3" ht="24.75" customHeight="1" x14ac:dyDescent="0.2">
      <c r="A30" s="484" t="s">
        <v>318</v>
      </c>
      <c r="B30" s="485"/>
      <c r="C30" s="485"/>
    </row>
    <row r="31" spans="1:3" ht="36.75" customHeight="1" x14ac:dyDescent="0.2">
      <c r="A31" s="486" t="s">
        <v>325</v>
      </c>
      <c r="B31" s="487"/>
      <c r="C31" s="487"/>
    </row>
    <row r="32" spans="1:3" ht="36.75" customHeight="1" x14ac:dyDescent="0.2">
      <c r="A32" s="495" t="s">
        <v>363</v>
      </c>
      <c r="B32" s="496"/>
      <c r="C32" s="496"/>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43"/>
  <sheetViews>
    <sheetView showGridLines="0" zoomScale="80" zoomScaleNormal="80" workbookViewId="0"/>
  </sheetViews>
  <sheetFormatPr baseColWidth="10" defaultColWidth="11.42578125" defaultRowHeight="12.75" x14ac:dyDescent="0.2"/>
  <cols>
    <col min="1" max="1" width="27.28515625" style="2" customWidth="1"/>
    <col min="2" max="7" width="14.7109375" style="2" customWidth="1"/>
    <col min="8" max="8" width="17.5703125" style="2" customWidth="1"/>
    <col min="9" max="9" width="13" style="2" bestFit="1" customWidth="1"/>
    <col min="10" max="16384" width="11.42578125" style="2"/>
  </cols>
  <sheetData>
    <row r="1" spans="1:7" ht="15.75" x14ac:dyDescent="0.25">
      <c r="A1" s="148" t="s">
        <v>408</v>
      </c>
      <c r="B1"/>
    </row>
    <row r="2" spans="1:7" ht="18" customHeight="1" x14ac:dyDescent="0.25">
      <c r="A2" s="458" t="s">
        <v>63</v>
      </c>
      <c r="B2" s="365"/>
      <c r="C2" s="365"/>
      <c r="D2" s="365"/>
      <c r="E2" s="365"/>
      <c r="F2" s="365"/>
      <c r="G2" s="365"/>
    </row>
    <row r="3" spans="1:7" ht="12.75" customHeight="1" x14ac:dyDescent="0.25">
      <c r="A3" s="59"/>
      <c r="B3" s="58"/>
      <c r="C3" s="58"/>
      <c r="D3" s="58"/>
      <c r="E3" s="58"/>
      <c r="F3" s="58"/>
      <c r="G3" s="58"/>
    </row>
    <row r="4" spans="1:7" ht="15.75" customHeight="1" x14ac:dyDescent="0.25">
      <c r="A4" s="458" t="s">
        <v>245</v>
      </c>
      <c r="B4" s="470"/>
      <c r="C4" s="470"/>
      <c r="D4" s="470"/>
      <c r="E4" s="470"/>
      <c r="F4" s="470"/>
      <c r="G4" s="470"/>
    </row>
    <row r="5" spans="1:7" ht="15.75" customHeight="1" x14ac:dyDescent="0.2">
      <c r="A5" s="498" t="s">
        <v>140</v>
      </c>
      <c r="B5" s="499"/>
      <c r="C5" s="499"/>
      <c r="D5" s="499"/>
      <c r="E5" s="499"/>
      <c r="F5" s="499"/>
      <c r="G5" s="499"/>
    </row>
    <row r="6" spans="1:7" ht="13.5" customHeight="1" thickBot="1" x14ac:dyDescent="0.3">
      <c r="A6" s="16"/>
      <c r="B6" s="13"/>
      <c r="C6" s="13"/>
      <c r="D6" s="13"/>
      <c r="E6" s="13"/>
      <c r="F6" s="13"/>
      <c r="G6" s="13"/>
    </row>
    <row r="7" spans="1:7" ht="28.5" customHeight="1" thickTop="1" x14ac:dyDescent="0.2">
      <c r="A7" s="76" t="s">
        <v>29</v>
      </c>
      <c r="B7" s="178" t="s">
        <v>81</v>
      </c>
      <c r="C7" s="179"/>
      <c r="D7" s="178" t="s">
        <v>9</v>
      </c>
      <c r="E7" s="179"/>
      <c r="F7" s="180" t="s">
        <v>280</v>
      </c>
      <c r="G7" s="179"/>
    </row>
    <row r="8" spans="1:7" ht="15" customHeight="1" x14ac:dyDescent="0.2">
      <c r="A8" s="84"/>
      <c r="B8" s="57" t="s">
        <v>25</v>
      </c>
      <c r="C8" s="182" t="s">
        <v>14</v>
      </c>
      <c r="D8" s="49" t="s">
        <v>25</v>
      </c>
      <c r="E8" s="182" t="s">
        <v>14</v>
      </c>
      <c r="F8" s="49" t="s">
        <v>25</v>
      </c>
      <c r="G8" s="183" t="s">
        <v>14</v>
      </c>
    </row>
    <row r="9" spans="1:7" ht="28.5" customHeight="1" x14ac:dyDescent="0.25">
      <c r="A9" s="83" t="s">
        <v>5</v>
      </c>
      <c r="B9" s="320">
        <v>2656</v>
      </c>
      <c r="C9" s="320">
        <v>550005.81799999997</v>
      </c>
      <c r="D9" s="320">
        <v>0</v>
      </c>
      <c r="E9" s="320">
        <v>0</v>
      </c>
      <c r="F9" s="37">
        <f>D9+B9</f>
        <v>2656</v>
      </c>
      <c r="G9" s="181">
        <f>E9+C9</f>
        <v>550005.81799999997</v>
      </c>
    </row>
    <row r="10" spans="1:7" ht="21.75" customHeight="1" x14ac:dyDescent="0.25">
      <c r="A10" s="83" t="s">
        <v>6</v>
      </c>
      <c r="B10" s="320">
        <v>1095</v>
      </c>
      <c r="C10" s="320">
        <v>338891.60600000003</v>
      </c>
      <c r="D10" s="320">
        <v>0</v>
      </c>
      <c r="E10" s="320">
        <v>0</v>
      </c>
      <c r="F10" s="37">
        <f t="shared" ref="F10:F15" si="0">D10+B10</f>
        <v>1095</v>
      </c>
      <c r="G10" s="181">
        <f t="shared" ref="G10:G15" si="1">E10+C10</f>
        <v>338891.60600000003</v>
      </c>
    </row>
    <row r="11" spans="1:7" ht="21.75" customHeight="1" x14ac:dyDescent="0.25">
      <c r="A11" s="83" t="s">
        <v>7</v>
      </c>
      <c r="B11" s="320">
        <v>143</v>
      </c>
      <c r="C11" s="320">
        <v>34077.184999999998</v>
      </c>
      <c r="D11" s="320">
        <v>0</v>
      </c>
      <c r="E11" s="320">
        <v>0</v>
      </c>
      <c r="F11" s="37">
        <f t="shared" si="0"/>
        <v>143</v>
      </c>
      <c r="G11" s="181">
        <f t="shared" si="1"/>
        <v>34077.184999999998</v>
      </c>
    </row>
    <row r="12" spans="1:7" ht="21.75" customHeight="1" x14ac:dyDescent="0.25">
      <c r="A12" s="83" t="s">
        <v>10</v>
      </c>
      <c r="B12" s="320">
        <v>4510</v>
      </c>
      <c r="C12" s="320">
        <v>651155.80099999998</v>
      </c>
      <c r="D12" s="320">
        <v>0</v>
      </c>
      <c r="E12" s="320">
        <v>0</v>
      </c>
      <c r="F12" s="37">
        <f t="shared" si="0"/>
        <v>4510</v>
      </c>
      <c r="G12" s="181">
        <f t="shared" si="1"/>
        <v>651155.80099999998</v>
      </c>
    </row>
    <row r="13" spans="1:7" ht="37.5" customHeight="1" x14ac:dyDescent="0.25">
      <c r="A13" s="195" t="s">
        <v>184</v>
      </c>
      <c r="B13" s="320">
        <v>223</v>
      </c>
      <c r="C13" s="320">
        <v>19888.996999999999</v>
      </c>
      <c r="D13" s="320">
        <v>0</v>
      </c>
      <c r="E13" s="320">
        <v>0</v>
      </c>
      <c r="F13" s="37">
        <f t="shared" si="0"/>
        <v>223</v>
      </c>
      <c r="G13" s="181">
        <f t="shared" si="1"/>
        <v>19888.996999999999</v>
      </c>
    </row>
    <row r="14" spans="1:7" ht="21.75" customHeight="1" x14ac:dyDescent="0.25">
      <c r="A14" s="83" t="s">
        <v>11</v>
      </c>
      <c r="B14" s="320">
        <v>1049</v>
      </c>
      <c r="C14" s="320">
        <v>58067.837</v>
      </c>
      <c r="D14" s="320">
        <v>0</v>
      </c>
      <c r="E14" s="320">
        <v>0</v>
      </c>
      <c r="F14" s="37">
        <f t="shared" si="0"/>
        <v>1049</v>
      </c>
      <c r="G14" s="181">
        <f t="shared" si="1"/>
        <v>58067.837</v>
      </c>
    </row>
    <row r="15" spans="1:7" ht="21.75" customHeight="1" x14ac:dyDescent="0.25">
      <c r="A15" s="83" t="s">
        <v>137</v>
      </c>
      <c r="B15" s="320">
        <v>344</v>
      </c>
      <c r="C15" s="320">
        <v>34109.538</v>
      </c>
      <c r="D15" s="320">
        <v>0</v>
      </c>
      <c r="E15" s="320">
        <v>0</v>
      </c>
      <c r="F15" s="37">
        <f t="shared" si="0"/>
        <v>344</v>
      </c>
      <c r="G15" s="181">
        <f t="shared" si="1"/>
        <v>34109.538</v>
      </c>
    </row>
    <row r="16" spans="1:7" ht="18.75" customHeight="1" thickBot="1" x14ac:dyDescent="0.3">
      <c r="A16" s="80" t="s">
        <v>0</v>
      </c>
      <c r="B16" s="91">
        <f>SUM(B9:B15)</f>
        <v>10020</v>
      </c>
      <c r="C16" s="91">
        <f>SUM(C9:C15)</f>
        <v>1686196.7819999999</v>
      </c>
      <c r="D16" s="91">
        <v>0</v>
      </c>
      <c r="E16" s="91">
        <v>0</v>
      </c>
      <c r="F16" s="91">
        <f>SUM(F9:F15)</f>
        <v>10020</v>
      </c>
      <c r="G16" s="91">
        <f>SUM(G9:G15)</f>
        <v>1686196.7819999999</v>
      </c>
    </row>
    <row r="17" spans="1:9" ht="13.5" customHeight="1" thickTop="1" x14ac:dyDescent="0.2">
      <c r="A17" s="501" t="s">
        <v>240</v>
      </c>
      <c r="B17" s="359"/>
      <c r="C17" s="359"/>
      <c r="D17" s="359"/>
      <c r="E17" s="359"/>
      <c r="F17" s="359"/>
      <c r="G17" s="359"/>
    </row>
    <row r="18" spans="1:9" ht="13.5" customHeight="1" x14ac:dyDescent="0.2">
      <c r="A18" s="47" t="s">
        <v>229</v>
      </c>
      <c r="B18"/>
    </row>
    <row r="19" spans="1:9" ht="13.5" customHeight="1" x14ac:dyDescent="0.2">
      <c r="A19" s="47" t="s">
        <v>330</v>
      </c>
    </row>
    <row r="20" spans="1:9" x14ac:dyDescent="0.2">
      <c r="A20" s="17"/>
    </row>
    <row r="21" spans="1:9" x14ac:dyDescent="0.2">
      <c r="A21" s="17"/>
    </row>
    <row r="22" spans="1:9" ht="78" customHeight="1" x14ac:dyDescent="0.2">
      <c r="A22" s="21" t="s">
        <v>32</v>
      </c>
      <c r="B22" s="22"/>
      <c r="C22" s="23"/>
      <c r="D22" s="23"/>
      <c r="E22" s="23"/>
      <c r="F22" s="23"/>
      <c r="G22" s="23"/>
    </row>
    <row r="23" spans="1:9" ht="18" customHeight="1" x14ac:dyDescent="0.25">
      <c r="A23" s="500" t="s">
        <v>64</v>
      </c>
      <c r="B23" s="365"/>
      <c r="C23" s="365"/>
      <c r="D23" s="365"/>
      <c r="E23" s="365"/>
      <c r="F23" s="365"/>
      <c r="G23" s="365"/>
    </row>
    <row r="24" spans="1:9" x14ac:dyDescent="0.2">
      <c r="A24" s="216"/>
      <c r="B24" s="216"/>
      <c r="C24" s="216"/>
      <c r="D24" s="216"/>
      <c r="E24" s="216"/>
      <c r="F24" s="216"/>
      <c r="G24" s="216"/>
    </row>
    <row r="25" spans="1:9" ht="32.25" customHeight="1" x14ac:dyDescent="0.25">
      <c r="A25" s="500" t="s">
        <v>246</v>
      </c>
      <c r="B25" s="500"/>
      <c r="C25" s="500"/>
      <c r="D25" s="500"/>
      <c r="E25" s="500"/>
      <c r="F25" s="500"/>
      <c r="G25" s="500"/>
    </row>
    <row r="26" spans="1:9" ht="16.5" thickBot="1" x14ac:dyDescent="0.3">
      <c r="A26" s="54"/>
      <c r="B26" s="54"/>
      <c r="C26" s="54"/>
      <c r="D26" s="54"/>
      <c r="E26" s="54"/>
      <c r="F26" s="54"/>
      <c r="G26" s="54"/>
    </row>
    <row r="27" spans="1:9" ht="21" customHeight="1" thickTop="1" x14ac:dyDescent="0.2">
      <c r="A27" s="497" t="s">
        <v>29</v>
      </c>
      <c r="B27" s="502" t="s">
        <v>25</v>
      </c>
      <c r="C27" s="503"/>
      <c r="D27" s="503"/>
      <c r="E27" s="504"/>
      <c r="F27" s="502" t="s">
        <v>19</v>
      </c>
      <c r="G27" s="503"/>
      <c r="H27" s="503"/>
      <c r="I27" s="504"/>
    </row>
    <row r="28" spans="1:9" ht="15" customHeight="1" x14ac:dyDescent="0.2">
      <c r="A28" s="406"/>
      <c r="B28" s="92" t="s">
        <v>3</v>
      </c>
      <c r="C28" s="92" t="s">
        <v>4</v>
      </c>
      <c r="D28" s="302" t="s">
        <v>403</v>
      </c>
      <c r="E28" s="92" t="s">
        <v>0</v>
      </c>
      <c r="F28" s="93" t="s">
        <v>3</v>
      </c>
      <c r="G28" s="92" t="s">
        <v>4</v>
      </c>
      <c r="H28" s="302" t="s">
        <v>403</v>
      </c>
      <c r="I28" s="94" t="s">
        <v>0</v>
      </c>
    </row>
    <row r="29" spans="1:9" ht="28.5" customHeight="1" x14ac:dyDescent="0.25">
      <c r="A29" s="96" t="s">
        <v>5</v>
      </c>
      <c r="B29" s="27">
        <v>2477</v>
      </c>
      <c r="C29" s="27">
        <v>179</v>
      </c>
      <c r="D29" s="27">
        <v>0</v>
      </c>
      <c r="E29" s="38">
        <f>SUM(B29:D29)</f>
        <v>2656</v>
      </c>
      <c r="F29" s="30">
        <v>519466.90100000001</v>
      </c>
      <c r="G29" s="27">
        <v>30538.917000000001</v>
      </c>
      <c r="H29" s="27">
        <v>0</v>
      </c>
      <c r="I29" s="95">
        <f>SUM(F29:H29)</f>
        <v>550005.81799999997</v>
      </c>
    </row>
    <row r="30" spans="1:9" ht="28.5" customHeight="1" x14ac:dyDescent="0.25">
      <c r="A30" s="96" t="s">
        <v>6</v>
      </c>
      <c r="B30" s="27">
        <v>1004</v>
      </c>
      <c r="C30" s="27">
        <v>91</v>
      </c>
      <c r="D30" s="27">
        <v>0</v>
      </c>
      <c r="E30" s="38">
        <f t="shared" ref="E30:E35" si="2">SUM(B30:D30)</f>
        <v>1095</v>
      </c>
      <c r="F30" s="30">
        <v>316380.08</v>
      </c>
      <c r="G30" s="27">
        <v>22511.526000000002</v>
      </c>
      <c r="H30" s="27">
        <v>0</v>
      </c>
      <c r="I30" s="95">
        <f t="shared" ref="I30:I35" si="3">SUM(F30:H30)</f>
        <v>338891.60600000003</v>
      </c>
    </row>
    <row r="31" spans="1:9" ht="28.5" customHeight="1" x14ac:dyDescent="0.25">
      <c r="A31" s="96" t="s">
        <v>7</v>
      </c>
      <c r="B31" s="27">
        <v>130</v>
      </c>
      <c r="C31" s="27">
        <v>13</v>
      </c>
      <c r="D31" s="27">
        <v>0</v>
      </c>
      <c r="E31" s="38">
        <f t="shared" si="2"/>
        <v>143</v>
      </c>
      <c r="F31" s="30">
        <v>30776.402999999998</v>
      </c>
      <c r="G31" s="27">
        <v>3300.7820000000002</v>
      </c>
      <c r="H31" s="27">
        <v>0</v>
      </c>
      <c r="I31" s="95">
        <f t="shared" si="3"/>
        <v>34077.184999999998</v>
      </c>
    </row>
    <row r="32" spans="1:9" ht="28.5" customHeight="1" x14ac:dyDescent="0.25">
      <c r="A32" s="96" t="s">
        <v>10</v>
      </c>
      <c r="B32" s="27">
        <v>2</v>
      </c>
      <c r="C32" s="27">
        <v>4508</v>
      </c>
      <c r="D32" s="27">
        <v>0</v>
      </c>
      <c r="E32" s="38">
        <f t="shared" si="2"/>
        <v>4510</v>
      </c>
      <c r="F32" s="30">
        <v>124.283</v>
      </c>
      <c r="G32" s="27">
        <v>651031.51800000004</v>
      </c>
      <c r="H32" s="27">
        <v>0</v>
      </c>
      <c r="I32" s="95">
        <f t="shared" si="3"/>
        <v>651155.80100000009</v>
      </c>
    </row>
    <row r="33" spans="1:9" ht="37.5" customHeight="1" x14ac:dyDescent="0.25">
      <c r="A33" s="195" t="s">
        <v>184</v>
      </c>
      <c r="B33" s="27">
        <v>0</v>
      </c>
      <c r="C33" s="27">
        <v>223</v>
      </c>
      <c r="D33" s="27">
        <v>0</v>
      </c>
      <c r="E33" s="38">
        <f t="shared" si="2"/>
        <v>223</v>
      </c>
      <c r="F33" s="30">
        <v>0</v>
      </c>
      <c r="G33" s="27">
        <v>19888.996999999999</v>
      </c>
      <c r="H33" s="27">
        <v>0</v>
      </c>
      <c r="I33" s="95">
        <f t="shared" si="3"/>
        <v>19888.996999999999</v>
      </c>
    </row>
    <row r="34" spans="1:9" ht="28.5" customHeight="1" x14ac:dyDescent="0.25">
      <c r="A34" s="96" t="s">
        <v>11</v>
      </c>
      <c r="B34" s="27">
        <v>532</v>
      </c>
      <c r="C34" s="27">
        <v>517</v>
      </c>
      <c r="D34" s="27">
        <v>0</v>
      </c>
      <c r="E34" s="38">
        <f t="shared" si="2"/>
        <v>1049</v>
      </c>
      <c r="F34" s="30">
        <v>29232.355</v>
      </c>
      <c r="G34" s="27">
        <v>28835.482</v>
      </c>
      <c r="H34" s="27">
        <v>0</v>
      </c>
      <c r="I34" s="95">
        <f t="shared" si="3"/>
        <v>58067.837</v>
      </c>
    </row>
    <row r="35" spans="1:9" ht="28.5" customHeight="1" x14ac:dyDescent="0.25">
      <c r="A35" s="96" t="s">
        <v>152</v>
      </c>
      <c r="B35" s="27">
        <v>95</v>
      </c>
      <c r="C35" s="27">
        <v>249</v>
      </c>
      <c r="D35" s="27">
        <v>0</v>
      </c>
      <c r="E35" s="38">
        <f t="shared" si="2"/>
        <v>344</v>
      </c>
      <c r="F35" s="30">
        <v>11113.386</v>
      </c>
      <c r="G35" s="27">
        <v>22996.151999999998</v>
      </c>
      <c r="H35" s="27">
        <v>0</v>
      </c>
      <c r="I35" s="95">
        <f t="shared" si="3"/>
        <v>34109.538</v>
      </c>
    </row>
    <row r="36" spans="1:9" ht="16.5" thickBot="1" x14ac:dyDescent="0.3">
      <c r="A36" s="97" t="s">
        <v>0</v>
      </c>
      <c r="B36" s="98">
        <f>SUM(B29:B35)</f>
        <v>4240</v>
      </c>
      <c r="C36" s="98">
        <f t="shared" ref="C36:I36" si="4">SUM(C29:C35)</f>
        <v>5780</v>
      </c>
      <c r="D36" s="98">
        <f t="shared" si="4"/>
        <v>0</v>
      </c>
      <c r="E36" s="98">
        <f t="shared" si="4"/>
        <v>10020</v>
      </c>
      <c r="F36" s="98">
        <f t="shared" si="4"/>
        <v>907093.40800000017</v>
      </c>
      <c r="G36" s="98">
        <f t="shared" si="4"/>
        <v>779103.37399999995</v>
      </c>
      <c r="H36" s="98">
        <f t="shared" si="4"/>
        <v>0</v>
      </c>
      <c r="I36" s="98">
        <f t="shared" si="4"/>
        <v>1686196.7820000001</v>
      </c>
    </row>
    <row r="37" spans="1:9" ht="13.5" customHeight="1" thickTop="1" x14ac:dyDescent="0.2">
      <c r="A37" s="501" t="s">
        <v>240</v>
      </c>
      <c r="B37" s="359"/>
      <c r="C37" s="359"/>
      <c r="D37" s="359"/>
      <c r="E37" s="359"/>
      <c r="F37" s="359"/>
      <c r="G37" s="359"/>
    </row>
    <row r="38" spans="1:9" x14ac:dyDescent="0.2">
      <c r="A38" s="47" t="s">
        <v>331</v>
      </c>
    </row>
    <row r="39" spans="1:9" ht="22.5" customHeight="1" x14ac:dyDescent="0.2">
      <c r="A39" s="476" t="s">
        <v>345</v>
      </c>
      <c r="B39" s="377"/>
      <c r="C39" s="377"/>
      <c r="D39" s="377"/>
      <c r="E39" s="377"/>
      <c r="F39" s="377"/>
      <c r="G39" s="377"/>
    </row>
    <row r="43" spans="1:9" x14ac:dyDescent="0.2">
      <c r="A43" s="47"/>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6"/>
  <sheetViews>
    <sheetView showGridLines="0" zoomScale="80" zoomScaleNormal="80" workbookViewId="0"/>
  </sheetViews>
  <sheetFormatPr baseColWidth="10" defaultColWidth="11.42578125" defaultRowHeight="12.75" x14ac:dyDescent="0.2"/>
  <cols>
    <col min="1" max="1" width="32.28515625" style="2" customWidth="1"/>
    <col min="2" max="5" width="14.7109375" style="2" customWidth="1"/>
    <col min="6" max="6" width="26.7109375" style="2" customWidth="1"/>
    <col min="7" max="9" width="14.7109375" style="2" customWidth="1"/>
    <col min="10" max="16384" width="11.42578125" style="2"/>
  </cols>
  <sheetData>
    <row r="1" spans="1:9" ht="15.75" x14ac:dyDescent="0.25">
      <c r="A1" s="148" t="s">
        <v>408</v>
      </c>
      <c r="B1" s="22"/>
      <c r="C1" s="23"/>
      <c r="D1" s="23"/>
      <c r="E1" s="23"/>
      <c r="F1" s="23"/>
      <c r="G1" s="23"/>
      <c r="H1" s="23"/>
      <c r="I1" s="23"/>
    </row>
    <row r="2" spans="1:9" ht="18" customHeight="1" x14ac:dyDescent="0.25">
      <c r="A2" s="500" t="s">
        <v>65</v>
      </c>
      <c r="B2" s="365"/>
      <c r="C2" s="365"/>
      <c r="D2" s="365"/>
      <c r="E2" s="365"/>
      <c r="F2" s="365"/>
      <c r="G2" s="365"/>
      <c r="H2" s="365"/>
      <c r="I2" s="365"/>
    </row>
    <row r="3" spans="1:9" ht="12.75" customHeight="1" x14ac:dyDescent="0.2">
      <c r="A3" s="23"/>
      <c r="B3" s="23"/>
      <c r="C3" s="23"/>
      <c r="D3" s="23"/>
      <c r="E3" s="23"/>
      <c r="F3" s="23"/>
      <c r="G3" s="23"/>
      <c r="H3" s="23"/>
      <c r="I3" s="23"/>
    </row>
    <row r="4" spans="1:9" ht="18" customHeight="1" x14ac:dyDescent="0.25">
      <c r="A4" s="500" t="s">
        <v>185</v>
      </c>
      <c r="B4" s="506"/>
      <c r="C4" s="506"/>
      <c r="D4" s="506"/>
      <c r="E4" s="506"/>
      <c r="F4" s="506"/>
      <c r="G4" s="506"/>
      <c r="H4" s="506"/>
      <c r="I4" s="506"/>
    </row>
    <row r="5" spans="1:9" ht="13.5" customHeight="1" thickBot="1" x14ac:dyDescent="0.3">
      <c r="A5" s="54"/>
      <c r="B5" s="53"/>
      <c r="C5" s="53"/>
      <c r="D5" s="53"/>
      <c r="E5" s="53"/>
      <c r="F5" s="193"/>
      <c r="G5" s="53"/>
      <c r="H5" s="53"/>
      <c r="I5" s="53"/>
    </row>
    <row r="6" spans="1:9" ht="30.75" customHeight="1" thickTop="1" x14ac:dyDescent="0.2">
      <c r="A6" s="187" t="s">
        <v>27</v>
      </c>
      <c r="B6" s="188" t="s">
        <v>138</v>
      </c>
      <c r="C6" s="188" t="s">
        <v>6</v>
      </c>
      <c r="D6" s="188" t="s">
        <v>7</v>
      </c>
      <c r="E6" s="189" t="s">
        <v>10</v>
      </c>
      <c r="F6" s="197" t="s">
        <v>184</v>
      </c>
      <c r="G6" s="190" t="s">
        <v>11</v>
      </c>
      <c r="H6" s="188" t="s">
        <v>152</v>
      </c>
      <c r="I6" s="186" t="s">
        <v>280</v>
      </c>
    </row>
    <row r="7" spans="1:9" ht="18.75" customHeight="1" x14ac:dyDescent="0.25">
      <c r="A7" s="71" t="s">
        <v>33</v>
      </c>
      <c r="B7" s="30">
        <v>24</v>
      </c>
      <c r="C7" s="27">
        <v>10</v>
      </c>
      <c r="D7" s="27">
        <v>0</v>
      </c>
      <c r="E7" s="27">
        <v>39</v>
      </c>
      <c r="F7" s="27">
        <v>4</v>
      </c>
      <c r="G7" s="27">
        <v>10</v>
      </c>
      <c r="H7" s="27">
        <v>3</v>
      </c>
      <c r="I7" s="184">
        <f>SUM(B7:H7)</f>
        <v>90</v>
      </c>
    </row>
    <row r="8" spans="1:9" ht="18.75" customHeight="1" x14ac:dyDescent="0.25">
      <c r="A8" s="71" t="s">
        <v>34</v>
      </c>
      <c r="B8" s="30">
        <v>22</v>
      </c>
      <c r="C8" s="27">
        <v>10</v>
      </c>
      <c r="D8" s="27">
        <v>1</v>
      </c>
      <c r="E8" s="27">
        <v>45</v>
      </c>
      <c r="F8" s="27">
        <v>4</v>
      </c>
      <c r="G8" s="27">
        <v>17</v>
      </c>
      <c r="H8" s="27">
        <v>2</v>
      </c>
      <c r="I8" s="185">
        <f t="shared" ref="I8:I22" si="0">SUM(B8:H8)</f>
        <v>101</v>
      </c>
    </row>
    <row r="9" spans="1:9" ht="18.75" customHeight="1" x14ac:dyDescent="0.25">
      <c r="A9" s="71" t="s">
        <v>35</v>
      </c>
      <c r="B9" s="30">
        <v>67</v>
      </c>
      <c r="C9" s="27">
        <v>35</v>
      </c>
      <c r="D9" s="27">
        <v>1</v>
      </c>
      <c r="E9" s="27">
        <v>202</v>
      </c>
      <c r="F9" s="27">
        <v>19</v>
      </c>
      <c r="G9" s="27">
        <v>54</v>
      </c>
      <c r="H9" s="27">
        <v>13</v>
      </c>
      <c r="I9" s="185">
        <f t="shared" si="0"/>
        <v>391</v>
      </c>
    </row>
    <row r="10" spans="1:9" ht="18.75" customHeight="1" x14ac:dyDescent="0.25">
      <c r="A10" s="71" t="s">
        <v>36</v>
      </c>
      <c r="B10" s="30">
        <v>89</v>
      </c>
      <c r="C10" s="27">
        <v>25</v>
      </c>
      <c r="D10" s="27">
        <v>5</v>
      </c>
      <c r="E10" s="27">
        <v>193</v>
      </c>
      <c r="F10" s="27">
        <v>7</v>
      </c>
      <c r="G10" s="27">
        <v>25</v>
      </c>
      <c r="H10" s="27">
        <v>21</v>
      </c>
      <c r="I10" s="185">
        <f t="shared" si="0"/>
        <v>365</v>
      </c>
    </row>
    <row r="11" spans="1:9" ht="18.75" customHeight="1" x14ac:dyDescent="0.25">
      <c r="A11" s="71" t="s">
        <v>37</v>
      </c>
      <c r="B11" s="30">
        <v>137</v>
      </c>
      <c r="C11" s="27">
        <v>34</v>
      </c>
      <c r="D11" s="27">
        <v>3</v>
      </c>
      <c r="E11" s="27">
        <v>418</v>
      </c>
      <c r="F11" s="27">
        <v>16</v>
      </c>
      <c r="G11" s="27">
        <v>70</v>
      </c>
      <c r="H11" s="27">
        <v>37</v>
      </c>
      <c r="I11" s="185">
        <f t="shared" si="0"/>
        <v>715</v>
      </c>
    </row>
    <row r="12" spans="1:9" ht="18.75" customHeight="1" x14ac:dyDescent="0.25">
      <c r="A12" s="71" t="s">
        <v>38</v>
      </c>
      <c r="B12" s="30">
        <v>243</v>
      </c>
      <c r="C12" s="27">
        <v>125</v>
      </c>
      <c r="D12" s="27">
        <v>14</v>
      </c>
      <c r="E12" s="27">
        <v>379</v>
      </c>
      <c r="F12" s="27">
        <v>25</v>
      </c>
      <c r="G12" s="27">
        <v>72</v>
      </c>
      <c r="H12" s="27">
        <v>44</v>
      </c>
      <c r="I12" s="185">
        <f t="shared" si="0"/>
        <v>902</v>
      </c>
    </row>
    <row r="13" spans="1:9" ht="18.75" customHeight="1" x14ac:dyDescent="0.25">
      <c r="A13" s="71" t="s">
        <v>39</v>
      </c>
      <c r="B13" s="30">
        <v>177</v>
      </c>
      <c r="C13" s="27">
        <v>67</v>
      </c>
      <c r="D13" s="27">
        <v>10</v>
      </c>
      <c r="E13" s="27">
        <v>321</v>
      </c>
      <c r="F13" s="27">
        <v>15</v>
      </c>
      <c r="G13" s="27">
        <v>66</v>
      </c>
      <c r="H13" s="27">
        <v>17</v>
      </c>
      <c r="I13" s="185">
        <f t="shared" si="0"/>
        <v>673</v>
      </c>
    </row>
    <row r="14" spans="1:9" ht="18.75" customHeight="1" x14ac:dyDescent="0.25">
      <c r="A14" s="71" t="s">
        <v>40</v>
      </c>
      <c r="B14" s="30">
        <v>134</v>
      </c>
      <c r="C14" s="27">
        <v>40</v>
      </c>
      <c r="D14" s="27">
        <v>10</v>
      </c>
      <c r="E14" s="27">
        <v>283</v>
      </c>
      <c r="F14" s="27">
        <v>11</v>
      </c>
      <c r="G14" s="27">
        <v>87</v>
      </c>
      <c r="H14" s="27">
        <v>15</v>
      </c>
      <c r="I14" s="185">
        <f t="shared" si="0"/>
        <v>580</v>
      </c>
    </row>
    <row r="15" spans="1:9" ht="18.75" customHeight="1" x14ac:dyDescent="0.25">
      <c r="A15" s="71" t="s">
        <v>401</v>
      </c>
      <c r="B15" s="30">
        <v>110</v>
      </c>
      <c r="C15" s="27">
        <v>27</v>
      </c>
      <c r="D15" s="27">
        <v>5</v>
      </c>
      <c r="E15" s="27">
        <v>135</v>
      </c>
      <c r="F15" s="27">
        <v>8</v>
      </c>
      <c r="G15" s="27">
        <v>29</v>
      </c>
      <c r="H15" s="27">
        <v>11</v>
      </c>
      <c r="I15" s="185">
        <f t="shared" si="0"/>
        <v>325</v>
      </c>
    </row>
    <row r="16" spans="1:9" ht="18.75" customHeight="1" x14ac:dyDescent="0.25">
      <c r="A16" s="71" t="s">
        <v>41</v>
      </c>
      <c r="B16" s="30">
        <v>765</v>
      </c>
      <c r="C16" s="27">
        <v>323</v>
      </c>
      <c r="D16" s="27">
        <v>21</v>
      </c>
      <c r="E16" s="27">
        <v>843</v>
      </c>
      <c r="F16" s="27">
        <v>20</v>
      </c>
      <c r="G16" s="27">
        <v>144</v>
      </c>
      <c r="H16" s="27">
        <v>48</v>
      </c>
      <c r="I16" s="185">
        <f t="shared" si="0"/>
        <v>2164</v>
      </c>
    </row>
    <row r="17" spans="1:9" ht="18.75" customHeight="1" x14ac:dyDescent="0.25">
      <c r="A17" s="71" t="s">
        <v>42</v>
      </c>
      <c r="B17" s="30">
        <v>100</v>
      </c>
      <c r="C17" s="27">
        <v>62</v>
      </c>
      <c r="D17" s="27">
        <v>8</v>
      </c>
      <c r="E17" s="27">
        <v>267</v>
      </c>
      <c r="F17" s="27">
        <v>17</v>
      </c>
      <c r="G17" s="27">
        <v>95</v>
      </c>
      <c r="H17" s="27">
        <v>13</v>
      </c>
      <c r="I17" s="185">
        <f t="shared" si="0"/>
        <v>562</v>
      </c>
    </row>
    <row r="18" spans="1:9" ht="18.75" customHeight="1" x14ac:dyDescent="0.25">
      <c r="A18" s="71" t="s">
        <v>43</v>
      </c>
      <c r="B18" s="30">
        <v>48</v>
      </c>
      <c r="C18" s="27">
        <v>11</v>
      </c>
      <c r="D18" s="27">
        <v>5</v>
      </c>
      <c r="E18" s="27">
        <v>115</v>
      </c>
      <c r="F18" s="27">
        <v>5</v>
      </c>
      <c r="G18" s="27">
        <v>34</v>
      </c>
      <c r="H18" s="27">
        <v>12</v>
      </c>
      <c r="I18" s="185">
        <f t="shared" si="0"/>
        <v>230</v>
      </c>
    </row>
    <row r="19" spans="1:9" ht="18.75" customHeight="1" x14ac:dyDescent="0.25">
      <c r="A19" s="72" t="s">
        <v>44</v>
      </c>
      <c r="B19" s="30">
        <v>93</v>
      </c>
      <c r="C19" s="27">
        <v>45</v>
      </c>
      <c r="D19" s="27">
        <v>7</v>
      </c>
      <c r="E19" s="27">
        <v>222</v>
      </c>
      <c r="F19" s="27">
        <v>16</v>
      </c>
      <c r="G19" s="27">
        <v>78</v>
      </c>
      <c r="H19" s="27">
        <v>14</v>
      </c>
      <c r="I19" s="185">
        <f t="shared" si="0"/>
        <v>475</v>
      </c>
    </row>
    <row r="20" spans="1:9" ht="18.75" customHeight="1" x14ac:dyDescent="0.25">
      <c r="A20" s="72" t="s">
        <v>45</v>
      </c>
      <c r="B20" s="30">
        <v>14</v>
      </c>
      <c r="C20" s="27">
        <v>10</v>
      </c>
      <c r="D20" s="27">
        <v>0</v>
      </c>
      <c r="E20" s="27">
        <v>29</v>
      </c>
      <c r="F20" s="27">
        <v>1</v>
      </c>
      <c r="G20" s="27">
        <v>4</v>
      </c>
      <c r="H20" s="27">
        <v>4</v>
      </c>
      <c r="I20" s="185">
        <f t="shared" si="0"/>
        <v>62</v>
      </c>
    </row>
    <row r="21" spans="1:9" ht="18.75" customHeight="1" x14ac:dyDescent="0.25">
      <c r="A21" s="71" t="s">
        <v>46</v>
      </c>
      <c r="B21" s="30">
        <v>19</v>
      </c>
      <c r="C21" s="27">
        <v>10</v>
      </c>
      <c r="D21" s="27">
        <v>2</v>
      </c>
      <c r="E21" s="27">
        <v>43</v>
      </c>
      <c r="F21" s="27">
        <v>2</v>
      </c>
      <c r="G21" s="27">
        <v>19</v>
      </c>
      <c r="H21" s="27">
        <v>3</v>
      </c>
      <c r="I21" s="185">
        <f t="shared" si="0"/>
        <v>98</v>
      </c>
    </row>
    <row r="22" spans="1:9" ht="18.75" customHeight="1" x14ac:dyDescent="0.25">
      <c r="A22" s="73" t="s">
        <v>47</v>
      </c>
      <c r="B22" s="50">
        <v>614</v>
      </c>
      <c r="C22" s="27">
        <v>261</v>
      </c>
      <c r="D22" s="27">
        <v>51</v>
      </c>
      <c r="E22" s="27">
        <v>976</v>
      </c>
      <c r="F22" s="27">
        <v>53</v>
      </c>
      <c r="G22" s="27">
        <v>245</v>
      </c>
      <c r="H22" s="27">
        <v>87</v>
      </c>
      <c r="I22" s="185">
        <f t="shared" si="0"/>
        <v>2287</v>
      </c>
    </row>
    <row r="23" spans="1:9" ht="18.75" customHeight="1" thickBot="1" x14ac:dyDescent="0.3">
      <c r="A23" s="97" t="s">
        <v>0</v>
      </c>
      <c r="B23" s="98">
        <f>SUM(B7:B22)</f>
        <v>2656</v>
      </c>
      <c r="C23" s="98">
        <f t="shared" ref="C23:I23" si="1">SUM(C7:C22)</f>
        <v>1095</v>
      </c>
      <c r="D23" s="98">
        <f t="shared" si="1"/>
        <v>143</v>
      </c>
      <c r="E23" s="98">
        <f t="shared" si="1"/>
        <v>4510</v>
      </c>
      <c r="F23" s="98">
        <f t="shared" si="1"/>
        <v>223</v>
      </c>
      <c r="G23" s="98">
        <f t="shared" si="1"/>
        <v>1049</v>
      </c>
      <c r="H23" s="98">
        <f t="shared" si="1"/>
        <v>344</v>
      </c>
      <c r="I23" s="98">
        <f t="shared" si="1"/>
        <v>10020</v>
      </c>
    </row>
    <row r="24" spans="1:9" ht="13.5" customHeight="1" thickTop="1" x14ac:dyDescent="0.2">
      <c r="A24" s="501" t="s">
        <v>240</v>
      </c>
      <c r="B24" s="359"/>
      <c r="C24" s="359"/>
      <c r="D24" s="359"/>
      <c r="E24" s="359"/>
      <c r="F24" s="359"/>
      <c r="G24" s="359"/>
      <c r="H24" s="246"/>
      <c r="I24" s="246"/>
    </row>
    <row r="25" spans="1:9" x14ac:dyDescent="0.2">
      <c r="A25" s="47" t="s">
        <v>331</v>
      </c>
    </row>
    <row r="26" spans="1:9" ht="24" customHeight="1" x14ac:dyDescent="0.2">
      <c r="A26" s="476" t="s">
        <v>346</v>
      </c>
      <c r="B26" s="377"/>
      <c r="C26" s="377"/>
      <c r="D26" s="377"/>
      <c r="E26" s="377"/>
      <c r="F26" s="377"/>
      <c r="G26" s="377"/>
      <c r="H26" s="505"/>
      <c r="I26" s="505"/>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80" zoomScaleNormal="80" workbookViewId="0"/>
  </sheetViews>
  <sheetFormatPr baseColWidth="10" defaultColWidth="11.42578125" defaultRowHeight="12.75" x14ac:dyDescent="0.2"/>
  <cols>
    <col min="1" max="1" width="32" style="2" customWidth="1"/>
    <col min="2" max="5" width="14.7109375" style="2" customWidth="1"/>
    <col min="6" max="6" width="27" style="2" customWidth="1"/>
    <col min="7" max="9" width="14.7109375" style="2" customWidth="1"/>
    <col min="10" max="16384" width="11.42578125" style="2"/>
  </cols>
  <sheetData>
    <row r="1" spans="1:9" ht="15.75" x14ac:dyDescent="0.25">
      <c r="A1" s="148" t="s">
        <v>408</v>
      </c>
    </row>
    <row r="2" spans="1:9" ht="18" customHeight="1" x14ac:dyDescent="0.25">
      <c r="A2" s="500" t="s">
        <v>66</v>
      </c>
      <c r="B2" s="365"/>
      <c r="C2" s="365"/>
      <c r="D2" s="365"/>
      <c r="E2" s="365"/>
      <c r="F2" s="365"/>
      <c r="G2" s="365"/>
      <c r="H2" s="365"/>
      <c r="I2" s="365"/>
    </row>
    <row r="3" spans="1:9" ht="12.75" customHeight="1" x14ac:dyDescent="0.25">
      <c r="A3" s="24"/>
      <c r="B3" s="25"/>
      <c r="C3" s="25"/>
      <c r="D3" s="25"/>
      <c r="E3" s="25"/>
      <c r="F3" s="25"/>
      <c r="G3" s="25"/>
      <c r="H3" s="25"/>
      <c r="I3" s="25"/>
    </row>
    <row r="4" spans="1:9" ht="15.75" customHeight="1" x14ac:dyDescent="0.25">
      <c r="A4" s="500" t="s">
        <v>186</v>
      </c>
      <c r="B4" s="500"/>
      <c r="C4" s="500"/>
      <c r="D4" s="500"/>
      <c r="E4" s="500"/>
      <c r="F4" s="500"/>
      <c r="G4" s="500"/>
      <c r="H4" s="500"/>
      <c r="I4" s="500"/>
    </row>
    <row r="5" spans="1:9" x14ac:dyDescent="0.2">
      <c r="A5" s="498" t="s">
        <v>12</v>
      </c>
      <c r="B5" s="499"/>
      <c r="C5" s="499"/>
      <c r="D5" s="499"/>
      <c r="E5" s="499"/>
      <c r="F5" s="499"/>
      <c r="G5" s="499"/>
      <c r="H5" s="499"/>
      <c r="I5" s="499"/>
    </row>
    <row r="6" spans="1:9" ht="13.5" thickBot="1" x14ac:dyDescent="0.25">
      <c r="A6" s="23"/>
      <c r="B6" s="23"/>
      <c r="C6" s="23"/>
      <c r="D6" s="23"/>
      <c r="E6" s="23"/>
      <c r="F6" s="23"/>
      <c r="G6" s="23"/>
      <c r="H6" s="23"/>
      <c r="I6" s="23"/>
    </row>
    <row r="7" spans="1:9" ht="31.5" customHeight="1" thickTop="1" x14ac:dyDescent="0.2">
      <c r="A7" s="196" t="s">
        <v>27</v>
      </c>
      <c r="B7" s="188" t="s">
        <v>139</v>
      </c>
      <c r="C7" s="188" t="s">
        <v>6</v>
      </c>
      <c r="D7" s="188" t="s">
        <v>7</v>
      </c>
      <c r="E7" s="189" t="s">
        <v>10</v>
      </c>
      <c r="F7" s="197" t="s">
        <v>184</v>
      </c>
      <c r="G7" s="190" t="s">
        <v>11</v>
      </c>
      <c r="H7" s="188" t="s">
        <v>152</v>
      </c>
      <c r="I7" s="250" t="s">
        <v>281</v>
      </c>
    </row>
    <row r="8" spans="1:9" ht="16.5" customHeight="1" x14ac:dyDescent="0.25">
      <c r="A8" s="71" t="s">
        <v>33</v>
      </c>
      <c r="B8" s="30">
        <v>3798.9229999999998</v>
      </c>
      <c r="C8" s="30">
        <v>1778.3150000000001</v>
      </c>
      <c r="D8" s="30">
        <v>0</v>
      </c>
      <c r="E8" s="30">
        <v>4388.1530000000002</v>
      </c>
      <c r="F8" s="30">
        <v>285.512</v>
      </c>
      <c r="G8" s="30">
        <v>451.09500000000003</v>
      </c>
      <c r="H8" s="30">
        <v>251.05</v>
      </c>
      <c r="I8" s="30">
        <f>SUM(B8:H8)</f>
        <v>10953.047999999999</v>
      </c>
    </row>
    <row r="9" spans="1:9" ht="16.5" customHeight="1" x14ac:dyDescent="0.25">
      <c r="A9" s="71" t="s">
        <v>34</v>
      </c>
      <c r="B9" s="30">
        <v>4362.5429999999997</v>
      </c>
      <c r="C9" s="30">
        <v>3505.6</v>
      </c>
      <c r="D9" s="30">
        <v>185.816</v>
      </c>
      <c r="E9" s="30">
        <v>6353.5749999999998</v>
      </c>
      <c r="F9" s="30">
        <v>294.67</v>
      </c>
      <c r="G9" s="30">
        <v>1038.816</v>
      </c>
      <c r="H9" s="30">
        <v>248.21799999999999</v>
      </c>
      <c r="I9" s="30">
        <f t="shared" ref="I9:I23" si="0">SUM(B9:H9)</f>
        <v>15989.238000000001</v>
      </c>
    </row>
    <row r="10" spans="1:9" ht="16.5" customHeight="1" x14ac:dyDescent="0.25">
      <c r="A10" s="71" t="s">
        <v>35</v>
      </c>
      <c r="B10" s="30">
        <v>20728.616000000002</v>
      </c>
      <c r="C10" s="30">
        <v>12728.644</v>
      </c>
      <c r="D10" s="30">
        <v>142.453</v>
      </c>
      <c r="E10" s="30">
        <v>46670.847000000002</v>
      </c>
      <c r="F10" s="30">
        <v>2561.6170000000002</v>
      </c>
      <c r="G10" s="30">
        <v>4100.6490000000003</v>
      </c>
      <c r="H10" s="30">
        <v>992.92499999999995</v>
      </c>
      <c r="I10" s="30">
        <f t="shared" si="0"/>
        <v>87925.751000000004</v>
      </c>
    </row>
    <row r="11" spans="1:9" ht="16.5" customHeight="1" x14ac:dyDescent="0.25">
      <c r="A11" s="71" t="s">
        <v>36</v>
      </c>
      <c r="B11" s="30">
        <v>26423.664000000001</v>
      </c>
      <c r="C11" s="30">
        <v>10377.473</v>
      </c>
      <c r="D11" s="30">
        <v>940.38300000000004</v>
      </c>
      <c r="E11" s="30">
        <v>28218.593000000001</v>
      </c>
      <c r="F11" s="30">
        <v>674.01700000000005</v>
      </c>
      <c r="G11" s="30">
        <v>1890.682</v>
      </c>
      <c r="H11" s="30">
        <v>2010.674</v>
      </c>
      <c r="I11" s="30">
        <f t="shared" si="0"/>
        <v>70535.486000000019</v>
      </c>
    </row>
    <row r="12" spans="1:9" ht="16.5" customHeight="1" x14ac:dyDescent="0.25">
      <c r="A12" s="71" t="s">
        <v>37</v>
      </c>
      <c r="B12" s="30">
        <v>39395.701000000001</v>
      </c>
      <c r="C12" s="30">
        <v>16854.074000000001</v>
      </c>
      <c r="D12" s="30">
        <v>1028.5530000000001</v>
      </c>
      <c r="E12" s="30">
        <v>65474.892999999996</v>
      </c>
      <c r="F12" s="30">
        <v>1394.873</v>
      </c>
      <c r="G12" s="30">
        <v>4891.973</v>
      </c>
      <c r="H12" s="30">
        <v>4043.3960000000002</v>
      </c>
      <c r="I12" s="30">
        <f t="shared" si="0"/>
        <v>133083.46299999999</v>
      </c>
    </row>
    <row r="13" spans="1:9" ht="16.5" customHeight="1" x14ac:dyDescent="0.25">
      <c r="A13" s="71" t="s">
        <v>38</v>
      </c>
      <c r="B13" s="30">
        <v>53328.534</v>
      </c>
      <c r="C13" s="30">
        <v>37911.116000000002</v>
      </c>
      <c r="D13" s="30">
        <v>3764.5810000000001</v>
      </c>
      <c r="E13" s="30">
        <v>58112.949000000001</v>
      </c>
      <c r="F13" s="30">
        <v>2367.5770000000002</v>
      </c>
      <c r="G13" s="30">
        <v>5647.7060000000001</v>
      </c>
      <c r="H13" s="30">
        <v>4070.7109999999998</v>
      </c>
      <c r="I13" s="30">
        <f t="shared" si="0"/>
        <v>165203.174</v>
      </c>
    </row>
    <row r="14" spans="1:9" ht="16.5" customHeight="1" x14ac:dyDescent="0.25">
      <c r="A14" s="71" t="s">
        <v>39</v>
      </c>
      <c r="B14" s="30">
        <v>54119.838000000003</v>
      </c>
      <c r="C14" s="30">
        <v>27778.260999999999</v>
      </c>
      <c r="D14" s="30">
        <v>1830.7950000000001</v>
      </c>
      <c r="E14" s="30">
        <v>71357.671000000002</v>
      </c>
      <c r="F14" s="30">
        <v>1021.134</v>
      </c>
      <c r="G14" s="30">
        <v>4178.7259999999997</v>
      </c>
      <c r="H14" s="30">
        <v>1782.6669999999999</v>
      </c>
      <c r="I14" s="30">
        <f t="shared" si="0"/>
        <v>162069.09199999998</v>
      </c>
    </row>
    <row r="15" spans="1:9" ht="16.5" customHeight="1" x14ac:dyDescent="0.25">
      <c r="A15" s="71" t="s">
        <v>40</v>
      </c>
      <c r="B15" s="30">
        <v>20780.841</v>
      </c>
      <c r="C15" s="30">
        <v>8554.3979999999992</v>
      </c>
      <c r="D15" s="30">
        <v>2456.3710000000001</v>
      </c>
      <c r="E15" s="30">
        <v>31000.710999999999</v>
      </c>
      <c r="F15" s="30">
        <v>597.048</v>
      </c>
      <c r="G15" s="30">
        <v>3860.4229999999998</v>
      </c>
      <c r="H15" s="30">
        <v>1541.519</v>
      </c>
      <c r="I15" s="30">
        <f t="shared" si="0"/>
        <v>68791.311000000002</v>
      </c>
    </row>
    <row r="16" spans="1:9" ht="16.5" customHeight="1" x14ac:dyDescent="0.25">
      <c r="A16" s="71" t="s">
        <v>401</v>
      </c>
      <c r="B16" s="30">
        <v>16851.775000000001</v>
      </c>
      <c r="C16" s="30">
        <v>5572.8289999999997</v>
      </c>
      <c r="D16" s="30">
        <v>799.10500000000002</v>
      </c>
      <c r="E16" s="30">
        <v>15249.374</v>
      </c>
      <c r="F16" s="30">
        <v>551.22699999999998</v>
      </c>
      <c r="G16" s="30">
        <v>1273.376</v>
      </c>
      <c r="H16" s="30">
        <v>1361.0920000000001</v>
      </c>
      <c r="I16" s="30">
        <f t="shared" si="0"/>
        <v>41658.777999999991</v>
      </c>
    </row>
    <row r="17" spans="1:9" ht="16.5" customHeight="1" x14ac:dyDescent="0.25">
      <c r="A17" s="71" t="s">
        <v>41</v>
      </c>
      <c r="B17" s="30">
        <v>168148.019</v>
      </c>
      <c r="C17" s="30">
        <v>116088.356</v>
      </c>
      <c r="D17" s="30">
        <v>4204.5680000000002</v>
      </c>
      <c r="E17" s="30">
        <v>119375.042</v>
      </c>
      <c r="F17" s="30">
        <v>1591.96</v>
      </c>
      <c r="G17" s="30">
        <v>6674.3710000000001</v>
      </c>
      <c r="H17" s="30">
        <v>4830.2860000000001</v>
      </c>
      <c r="I17" s="30">
        <f t="shared" si="0"/>
        <v>420912.60200000007</v>
      </c>
    </row>
    <row r="18" spans="1:9" ht="16.5" customHeight="1" x14ac:dyDescent="0.25">
      <c r="A18" s="71" t="s">
        <v>42</v>
      </c>
      <c r="B18" s="30">
        <v>14628.965</v>
      </c>
      <c r="C18" s="30">
        <v>13658.665999999999</v>
      </c>
      <c r="D18" s="30">
        <v>1673.7449999999999</v>
      </c>
      <c r="E18" s="30">
        <v>30273.969000000001</v>
      </c>
      <c r="F18" s="30">
        <v>1089.44</v>
      </c>
      <c r="G18" s="30">
        <v>3935.2469999999998</v>
      </c>
      <c r="H18" s="30">
        <v>1189.4929999999999</v>
      </c>
      <c r="I18" s="30">
        <f t="shared" si="0"/>
        <v>66449.525000000009</v>
      </c>
    </row>
    <row r="19" spans="1:9" ht="16.5" customHeight="1" x14ac:dyDescent="0.25">
      <c r="A19" s="71" t="s">
        <v>43</v>
      </c>
      <c r="B19" s="30">
        <v>7549.4</v>
      </c>
      <c r="C19" s="30">
        <v>2352.7460000000001</v>
      </c>
      <c r="D19" s="30">
        <v>841.98400000000004</v>
      </c>
      <c r="E19" s="30">
        <v>11791.494000000001</v>
      </c>
      <c r="F19" s="30">
        <v>697.82</v>
      </c>
      <c r="G19" s="30">
        <v>1506.329</v>
      </c>
      <c r="H19" s="30">
        <v>1279.759</v>
      </c>
      <c r="I19" s="30">
        <f t="shared" si="0"/>
        <v>26019.532000000007</v>
      </c>
    </row>
    <row r="20" spans="1:9" ht="16.5" customHeight="1" x14ac:dyDescent="0.25">
      <c r="A20" s="72" t="s">
        <v>44</v>
      </c>
      <c r="B20" s="30">
        <v>13907.575999999999</v>
      </c>
      <c r="C20" s="30">
        <v>9540.098</v>
      </c>
      <c r="D20" s="30">
        <v>2054.6990000000001</v>
      </c>
      <c r="E20" s="30">
        <v>23766.081999999999</v>
      </c>
      <c r="F20" s="30">
        <v>1361.481</v>
      </c>
      <c r="G20" s="30">
        <v>3534.0369999999998</v>
      </c>
      <c r="H20" s="30">
        <v>1380.432</v>
      </c>
      <c r="I20" s="30">
        <f t="shared" si="0"/>
        <v>55544.404999999999</v>
      </c>
    </row>
    <row r="21" spans="1:9" ht="16.5" customHeight="1" x14ac:dyDescent="0.25">
      <c r="A21" s="72" t="s">
        <v>45</v>
      </c>
      <c r="B21" s="30">
        <v>2469.3620000000001</v>
      </c>
      <c r="C21" s="30">
        <v>2023.16</v>
      </c>
      <c r="D21" s="30">
        <v>0</v>
      </c>
      <c r="E21" s="30">
        <v>3146.6210000000001</v>
      </c>
      <c r="F21" s="30">
        <v>85.228999999999999</v>
      </c>
      <c r="G21" s="30">
        <v>140.077</v>
      </c>
      <c r="H21" s="30">
        <v>369.81599999999997</v>
      </c>
      <c r="I21" s="30">
        <f t="shared" si="0"/>
        <v>8234.2650000000012</v>
      </c>
    </row>
    <row r="22" spans="1:9" ht="16.5" customHeight="1" x14ac:dyDescent="0.25">
      <c r="A22" s="71" t="s">
        <v>46</v>
      </c>
      <c r="B22" s="30">
        <v>3873.3</v>
      </c>
      <c r="C22" s="30">
        <v>3505.2779999999998</v>
      </c>
      <c r="D22" s="30">
        <v>272.91899999999998</v>
      </c>
      <c r="E22" s="30">
        <v>7142.8040000000001</v>
      </c>
      <c r="F22" s="30">
        <v>227.46799999999999</v>
      </c>
      <c r="G22" s="30">
        <v>1305.5450000000001</v>
      </c>
      <c r="H22" s="30">
        <v>272.928</v>
      </c>
      <c r="I22" s="30">
        <f t="shared" si="0"/>
        <v>16600.242000000002</v>
      </c>
    </row>
    <row r="23" spans="1:9" ht="16.5" customHeight="1" x14ac:dyDescent="0.25">
      <c r="A23" s="73" t="s">
        <v>47</v>
      </c>
      <c r="B23" s="50">
        <v>99638.760999999999</v>
      </c>
      <c r="C23" s="50">
        <v>66662.592000000004</v>
      </c>
      <c r="D23" s="50">
        <v>13881.213</v>
      </c>
      <c r="E23" s="50">
        <v>128833.023</v>
      </c>
      <c r="F23" s="50">
        <v>5087.924</v>
      </c>
      <c r="G23" s="50">
        <v>13638.785</v>
      </c>
      <c r="H23" s="50">
        <v>8484.5720000000001</v>
      </c>
      <c r="I23" s="30">
        <f t="shared" si="0"/>
        <v>336226.86999999994</v>
      </c>
    </row>
    <row r="24" spans="1:9" ht="18.75" customHeight="1" thickBot="1" x14ac:dyDescent="0.3">
      <c r="A24" s="97" t="s">
        <v>0</v>
      </c>
      <c r="B24" s="98">
        <f>SUM(B8:B23)</f>
        <v>550005.81800000009</v>
      </c>
      <c r="C24" s="98">
        <f t="shared" ref="C24:I24" si="1">SUM(C8:C23)</f>
        <v>338891.60599999997</v>
      </c>
      <c r="D24" s="98">
        <f t="shared" si="1"/>
        <v>34077.184999999998</v>
      </c>
      <c r="E24" s="98">
        <f t="shared" si="1"/>
        <v>651155.80099999998</v>
      </c>
      <c r="F24" s="98">
        <f t="shared" si="1"/>
        <v>19888.997000000003</v>
      </c>
      <c r="G24" s="98">
        <f t="shared" si="1"/>
        <v>58067.837</v>
      </c>
      <c r="H24" s="98">
        <f t="shared" si="1"/>
        <v>34109.538</v>
      </c>
      <c r="I24" s="98">
        <f t="shared" si="1"/>
        <v>1686196.7819999999</v>
      </c>
    </row>
    <row r="25" spans="1:9" ht="13.5" customHeight="1" thickTop="1" x14ac:dyDescent="0.2">
      <c r="A25" s="501" t="s">
        <v>240</v>
      </c>
      <c r="B25" s="359"/>
      <c r="C25" s="359"/>
      <c r="D25" s="359"/>
      <c r="E25" s="359"/>
      <c r="F25" s="359"/>
      <c r="G25" s="359"/>
      <c r="H25" s="246"/>
      <c r="I25" s="246"/>
    </row>
    <row r="26" spans="1:9" x14ac:dyDescent="0.2">
      <c r="A26" s="47" t="s">
        <v>364</v>
      </c>
    </row>
    <row r="27" spans="1:9" ht="24.75" customHeight="1" x14ac:dyDescent="0.2">
      <c r="A27" s="476" t="s">
        <v>347</v>
      </c>
      <c r="B27" s="377"/>
      <c r="C27" s="377"/>
      <c r="D27" s="377"/>
      <c r="E27" s="377"/>
      <c r="F27" s="377"/>
      <c r="G27" s="377"/>
      <c r="H27" s="505"/>
      <c r="I27" s="505"/>
    </row>
    <row r="28" spans="1:9" x14ac:dyDescent="0.2">
      <c r="A28" s="17"/>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32"/>
  <sheetViews>
    <sheetView showGridLines="0" zoomScale="70" zoomScaleNormal="70" workbookViewId="0"/>
  </sheetViews>
  <sheetFormatPr baseColWidth="10" defaultColWidth="11.42578125" defaultRowHeight="12.75" x14ac:dyDescent="0.2"/>
  <cols>
    <col min="1" max="1" width="42.42578125" style="2" customWidth="1"/>
    <col min="2" max="2" width="14.7109375" style="2" customWidth="1"/>
    <col min="3" max="3" width="16.28515625" style="2" customWidth="1"/>
    <col min="4" max="4" width="13.28515625" style="2" customWidth="1"/>
    <col min="5" max="5" width="14.5703125" style="2" customWidth="1"/>
    <col min="6" max="6" width="19.42578125" style="2" customWidth="1"/>
    <col min="7" max="16384" width="11.42578125" style="2"/>
  </cols>
  <sheetData>
    <row r="1" spans="1:6" ht="15.75" x14ac:dyDescent="0.25">
      <c r="A1" s="148" t="s">
        <v>408</v>
      </c>
    </row>
    <row r="2" spans="1:6" ht="18" customHeight="1" x14ac:dyDescent="0.25">
      <c r="A2" s="458" t="s">
        <v>67</v>
      </c>
      <c r="B2" s="365"/>
      <c r="C2" s="365"/>
      <c r="D2" s="365"/>
      <c r="E2" s="365"/>
      <c r="F2" s="365"/>
    </row>
    <row r="3" spans="1:6" ht="12.75" customHeight="1" x14ac:dyDescent="0.2">
      <c r="A3" s="7" t="s">
        <v>20</v>
      </c>
    </row>
    <row r="4" spans="1:6" ht="33" customHeight="1" x14ac:dyDescent="0.25">
      <c r="A4" s="458" t="s">
        <v>205</v>
      </c>
      <c r="B4" s="365"/>
      <c r="C4" s="365"/>
      <c r="D4" s="365"/>
      <c r="E4" s="365"/>
      <c r="F4" s="365"/>
    </row>
    <row r="5" spans="1:6" ht="13.5" customHeight="1" thickBot="1" x14ac:dyDescent="0.25"/>
    <row r="6" spans="1:6" ht="16.5" customHeight="1" thickTop="1" x14ac:dyDescent="0.2">
      <c r="A6" s="508" t="s">
        <v>29</v>
      </c>
      <c r="B6" s="510" t="s">
        <v>128</v>
      </c>
      <c r="C6" s="510" t="s">
        <v>146</v>
      </c>
      <c r="D6" s="510" t="s">
        <v>170</v>
      </c>
      <c r="E6" s="510" t="s">
        <v>9</v>
      </c>
      <c r="F6" s="511" t="s">
        <v>187</v>
      </c>
    </row>
    <row r="7" spans="1:6" ht="16.5" customHeight="1" x14ac:dyDescent="0.2">
      <c r="A7" s="509"/>
      <c r="B7" s="399"/>
      <c r="C7" s="399"/>
      <c r="D7" s="399"/>
      <c r="E7" s="399"/>
      <c r="F7" s="361"/>
    </row>
    <row r="8" spans="1:6" ht="24" customHeight="1" x14ac:dyDescent="0.25">
      <c r="A8" s="253" t="s">
        <v>288</v>
      </c>
      <c r="B8" s="201"/>
      <c r="C8" s="201"/>
      <c r="D8" s="201"/>
      <c r="E8" s="123"/>
      <c r="F8" s="204"/>
    </row>
    <row r="9" spans="1:6" ht="30" customHeight="1" x14ac:dyDescent="0.2">
      <c r="A9" s="153" t="s">
        <v>290</v>
      </c>
      <c r="B9" s="202"/>
      <c r="C9" s="202"/>
      <c r="D9" s="203"/>
      <c r="E9" s="123"/>
      <c r="F9" s="198"/>
    </row>
    <row r="10" spans="1:6" ht="21.95" customHeight="1" x14ac:dyDescent="0.25">
      <c r="A10" s="83" t="s">
        <v>5</v>
      </c>
      <c r="B10" s="33">
        <v>9</v>
      </c>
      <c r="C10" s="33">
        <v>0</v>
      </c>
      <c r="D10" s="18">
        <f>SUM(B10:C10)</f>
        <v>9</v>
      </c>
      <c r="E10" s="33">
        <v>1</v>
      </c>
      <c r="F10" s="34">
        <f>E10+D10</f>
        <v>10</v>
      </c>
    </row>
    <row r="11" spans="1:6" ht="21.95" customHeight="1" x14ac:dyDescent="0.25">
      <c r="A11" s="83" t="s">
        <v>13</v>
      </c>
      <c r="B11" s="33">
        <v>6</v>
      </c>
      <c r="C11" s="33">
        <v>2</v>
      </c>
      <c r="D11" s="18">
        <f t="shared" ref="D11:D29" si="0">SUM(B11:C11)</f>
        <v>8</v>
      </c>
      <c r="E11" s="33">
        <v>0</v>
      </c>
      <c r="F11" s="34">
        <f t="shared" ref="F11:F29" si="1">E11+D11</f>
        <v>8</v>
      </c>
    </row>
    <row r="12" spans="1:6" ht="21.95" customHeight="1" x14ac:dyDescent="0.25">
      <c r="A12" s="83" t="s">
        <v>7</v>
      </c>
      <c r="B12" s="33">
        <v>1</v>
      </c>
      <c r="C12" s="33">
        <v>0</v>
      </c>
      <c r="D12" s="18">
        <f t="shared" si="0"/>
        <v>1</v>
      </c>
      <c r="E12" s="33">
        <v>0</v>
      </c>
      <c r="F12" s="34">
        <f t="shared" si="1"/>
        <v>1</v>
      </c>
    </row>
    <row r="13" spans="1:6" ht="21.95" customHeight="1" x14ac:dyDescent="0.25">
      <c r="A13" s="83" t="s">
        <v>10</v>
      </c>
      <c r="B13" s="33">
        <v>2</v>
      </c>
      <c r="C13" s="33">
        <v>1</v>
      </c>
      <c r="D13" s="18">
        <f t="shared" si="0"/>
        <v>3</v>
      </c>
      <c r="E13" s="33">
        <v>0</v>
      </c>
      <c r="F13" s="34">
        <f t="shared" si="1"/>
        <v>3</v>
      </c>
    </row>
    <row r="14" spans="1:6" ht="21.95" customHeight="1" x14ac:dyDescent="0.25">
      <c r="A14" s="83" t="s">
        <v>188</v>
      </c>
      <c r="B14" s="33">
        <v>1</v>
      </c>
      <c r="C14" s="33">
        <v>0</v>
      </c>
      <c r="D14" s="18">
        <f t="shared" si="0"/>
        <v>1</v>
      </c>
      <c r="E14" s="33">
        <v>1</v>
      </c>
      <c r="F14" s="34">
        <f t="shared" si="1"/>
        <v>2</v>
      </c>
    </row>
    <row r="15" spans="1:6" ht="21.95" customHeight="1" x14ac:dyDescent="0.25">
      <c r="A15" s="83" t="s">
        <v>11</v>
      </c>
      <c r="B15" s="33">
        <v>1</v>
      </c>
      <c r="C15" s="33">
        <v>1</v>
      </c>
      <c r="D15" s="18">
        <f t="shared" si="0"/>
        <v>2</v>
      </c>
      <c r="E15" s="33">
        <v>0</v>
      </c>
      <c r="F15" s="34">
        <f t="shared" si="1"/>
        <v>2</v>
      </c>
    </row>
    <row r="16" spans="1:6" ht="30" customHeight="1" x14ac:dyDescent="0.25">
      <c r="A16" s="153" t="s">
        <v>291</v>
      </c>
      <c r="B16" s="34"/>
      <c r="C16" s="33"/>
      <c r="D16" s="18"/>
      <c r="E16" s="33"/>
      <c r="F16" s="34"/>
    </row>
    <row r="17" spans="1:9" ht="21.95" customHeight="1" x14ac:dyDescent="0.25">
      <c r="A17" s="83" t="s">
        <v>5</v>
      </c>
      <c r="B17" s="34">
        <v>0</v>
      </c>
      <c r="C17" s="33">
        <v>0</v>
      </c>
      <c r="D17" s="18">
        <f t="shared" si="0"/>
        <v>0</v>
      </c>
      <c r="E17" s="33">
        <v>0</v>
      </c>
      <c r="F17" s="34">
        <f t="shared" si="1"/>
        <v>0</v>
      </c>
    </row>
    <row r="18" spans="1:9" ht="21.95" customHeight="1" x14ac:dyDescent="0.25">
      <c r="A18" s="83" t="s">
        <v>13</v>
      </c>
      <c r="B18" s="34">
        <v>0</v>
      </c>
      <c r="C18" s="33">
        <v>0</v>
      </c>
      <c r="D18" s="18">
        <f t="shared" si="0"/>
        <v>0</v>
      </c>
      <c r="E18" s="33">
        <v>0</v>
      </c>
      <c r="F18" s="34">
        <f t="shared" si="1"/>
        <v>0</v>
      </c>
    </row>
    <row r="19" spans="1:9" ht="21.95" customHeight="1" x14ac:dyDescent="0.25">
      <c r="A19" s="83" t="s">
        <v>7</v>
      </c>
      <c r="B19" s="34">
        <v>0</v>
      </c>
      <c r="C19" s="33">
        <v>0</v>
      </c>
      <c r="D19" s="18">
        <f t="shared" si="0"/>
        <v>0</v>
      </c>
      <c r="E19" s="33">
        <v>0</v>
      </c>
      <c r="F19" s="34">
        <f t="shared" si="1"/>
        <v>0</v>
      </c>
    </row>
    <row r="20" spans="1:9" ht="21.95" customHeight="1" x14ac:dyDescent="0.25">
      <c r="A20" s="83" t="s">
        <v>10</v>
      </c>
      <c r="B20" s="34">
        <v>0</v>
      </c>
      <c r="C20" s="33">
        <v>0</v>
      </c>
      <c r="D20" s="18">
        <f t="shared" si="0"/>
        <v>0</v>
      </c>
      <c r="E20" s="33">
        <v>0</v>
      </c>
      <c r="F20" s="34">
        <f t="shared" si="1"/>
        <v>0</v>
      </c>
    </row>
    <row r="21" spans="1:9" ht="21.95" customHeight="1" x14ac:dyDescent="0.25">
      <c r="A21" s="83" t="s">
        <v>188</v>
      </c>
      <c r="B21" s="34">
        <v>0</v>
      </c>
      <c r="C21" s="33">
        <v>0</v>
      </c>
      <c r="D21" s="18">
        <f t="shared" si="0"/>
        <v>0</v>
      </c>
      <c r="E21" s="33">
        <v>0</v>
      </c>
      <c r="F21" s="34">
        <f t="shared" si="1"/>
        <v>0</v>
      </c>
    </row>
    <row r="22" spans="1:9" ht="21.95" customHeight="1" x14ac:dyDescent="0.25">
      <c r="A22" s="83" t="s">
        <v>11</v>
      </c>
      <c r="B22" s="34">
        <v>0</v>
      </c>
      <c r="C22" s="33">
        <v>0</v>
      </c>
      <c r="D22" s="18">
        <f t="shared" si="0"/>
        <v>0</v>
      </c>
      <c r="E22" s="33">
        <v>0</v>
      </c>
      <c r="F22" s="34">
        <f t="shared" si="1"/>
        <v>0</v>
      </c>
    </row>
    <row r="23" spans="1:9" ht="33.75" customHeight="1" x14ac:dyDescent="0.25">
      <c r="A23" s="254" t="s">
        <v>289</v>
      </c>
      <c r="B23" s="34"/>
      <c r="C23" s="33"/>
      <c r="D23" s="18"/>
      <c r="E23" s="33"/>
      <c r="F23" s="34"/>
    </row>
    <row r="24" spans="1:9" ht="21.95" customHeight="1" x14ac:dyDescent="0.25">
      <c r="A24" s="83" t="s">
        <v>5</v>
      </c>
      <c r="B24" s="34">
        <v>0</v>
      </c>
      <c r="C24" s="33">
        <v>0</v>
      </c>
      <c r="D24" s="18">
        <f t="shared" si="0"/>
        <v>0</v>
      </c>
      <c r="E24" s="33">
        <v>0</v>
      </c>
      <c r="F24" s="34">
        <f t="shared" si="1"/>
        <v>0</v>
      </c>
    </row>
    <row r="25" spans="1:9" ht="21.95" customHeight="1" x14ac:dyDescent="0.25">
      <c r="A25" s="83" t="s">
        <v>13</v>
      </c>
      <c r="B25" s="34">
        <v>0</v>
      </c>
      <c r="C25" s="33">
        <v>0</v>
      </c>
      <c r="D25" s="18">
        <f t="shared" si="0"/>
        <v>0</v>
      </c>
      <c r="E25" s="33">
        <v>0</v>
      </c>
      <c r="F25" s="34">
        <f t="shared" si="1"/>
        <v>0</v>
      </c>
    </row>
    <row r="26" spans="1:9" ht="21.95" customHeight="1" x14ac:dyDescent="0.25">
      <c r="A26" s="83" t="s">
        <v>7</v>
      </c>
      <c r="B26" s="34">
        <v>1</v>
      </c>
      <c r="C26" s="33">
        <v>0</v>
      </c>
      <c r="D26" s="18">
        <f t="shared" si="0"/>
        <v>1</v>
      </c>
      <c r="E26" s="33">
        <v>0</v>
      </c>
      <c r="F26" s="34">
        <f t="shared" si="1"/>
        <v>1</v>
      </c>
    </row>
    <row r="27" spans="1:9" ht="21.95" customHeight="1" x14ac:dyDescent="0.25">
      <c r="A27" s="83" t="s">
        <v>10</v>
      </c>
      <c r="B27" s="34">
        <v>0</v>
      </c>
      <c r="C27" s="33">
        <v>0</v>
      </c>
      <c r="D27" s="18">
        <f t="shared" si="0"/>
        <v>0</v>
      </c>
      <c r="E27" s="33">
        <v>0</v>
      </c>
      <c r="F27" s="34">
        <f t="shared" si="1"/>
        <v>0</v>
      </c>
    </row>
    <row r="28" spans="1:9" ht="21.95" customHeight="1" x14ac:dyDescent="0.25">
      <c r="A28" s="83" t="s">
        <v>188</v>
      </c>
      <c r="B28" s="34">
        <v>0</v>
      </c>
      <c r="C28" s="33">
        <v>0</v>
      </c>
      <c r="D28" s="18">
        <f t="shared" si="0"/>
        <v>0</v>
      </c>
      <c r="E28" s="33">
        <v>0</v>
      </c>
      <c r="F28" s="34">
        <f t="shared" si="1"/>
        <v>0</v>
      </c>
    </row>
    <row r="29" spans="1:9" ht="21.95" customHeight="1" x14ac:dyDescent="0.25">
      <c r="A29" s="83" t="s">
        <v>11</v>
      </c>
      <c r="B29" s="34">
        <v>0</v>
      </c>
      <c r="C29" s="33">
        <v>0</v>
      </c>
      <c r="D29" s="18">
        <f t="shared" si="0"/>
        <v>0</v>
      </c>
      <c r="E29" s="33">
        <v>0</v>
      </c>
      <c r="F29" s="34">
        <f t="shared" si="1"/>
        <v>0</v>
      </c>
    </row>
    <row r="30" spans="1:9" ht="21.75" customHeight="1" thickBot="1" x14ac:dyDescent="0.3">
      <c r="A30" s="217" t="s">
        <v>0</v>
      </c>
      <c r="B30" s="321">
        <f>SUM(B10:B29)</f>
        <v>21</v>
      </c>
      <c r="C30" s="321">
        <f>SUM(C10:C29)</f>
        <v>4</v>
      </c>
      <c r="D30" s="321">
        <f>SUM(D10:D29)</f>
        <v>25</v>
      </c>
      <c r="E30" s="321">
        <f>SUM(E10:E29)</f>
        <v>2</v>
      </c>
      <c r="F30" s="321">
        <f>SUM(F10:F29)</f>
        <v>27</v>
      </c>
    </row>
    <row r="31" spans="1:9" ht="27" customHeight="1" thickTop="1" x14ac:dyDescent="0.2">
      <c r="A31" s="501" t="s">
        <v>230</v>
      </c>
      <c r="B31" s="359"/>
      <c r="C31" s="359"/>
      <c r="D31" s="359"/>
      <c r="E31" s="359"/>
      <c r="F31" s="359"/>
      <c r="G31" s="206"/>
      <c r="H31" s="206"/>
      <c r="I31" s="206"/>
    </row>
    <row r="32" spans="1:9" ht="24" customHeight="1" x14ac:dyDescent="0.2">
      <c r="A32" s="507" t="s">
        <v>231</v>
      </c>
      <c r="B32" s="377"/>
      <c r="C32" s="377"/>
      <c r="D32" s="377"/>
      <c r="E32" s="377"/>
      <c r="F32" s="377"/>
      <c r="G32" s="242"/>
      <c r="H32" s="243"/>
      <c r="I32" s="243"/>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46"/>
  <sheetViews>
    <sheetView showGridLines="0" zoomScale="80" zoomScaleNormal="80" workbookViewId="0"/>
  </sheetViews>
  <sheetFormatPr baseColWidth="10" defaultColWidth="11.42578125" defaultRowHeight="12.75" x14ac:dyDescent="0.2"/>
  <cols>
    <col min="1" max="1" width="43.28515625" style="2" customWidth="1"/>
    <col min="2" max="2" width="14.7109375" style="2" customWidth="1"/>
    <col min="3" max="3" width="17" style="2" customWidth="1"/>
    <col min="4" max="4" width="13.28515625" style="2" customWidth="1"/>
    <col min="5" max="5" width="14.5703125" style="2" customWidth="1"/>
    <col min="6" max="6" width="20" style="2" customWidth="1"/>
    <col min="7" max="16384" width="11.42578125" style="2"/>
  </cols>
  <sheetData>
    <row r="1" spans="1:16" ht="15.75" x14ac:dyDescent="0.25">
      <c r="A1" s="148" t="s">
        <v>408</v>
      </c>
    </row>
    <row r="2" spans="1:16" ht="13.5" x14ac:dyDescent="0.25">
      <c r="A2" s="458" t="s">
        <v>340</v>
      </c>
      <c r="B2" s="365"/>
      <c r="C2" s="365"/>
      <c r="D2" s="365"/>
      <c r="E2" s="365"/>
      <c r="F2" s="365"/>
    </row>
    <row r="3" spans="1:16" x14ac:dyDescent="0.2">
      <c r="A3" s="7" t="s">
        <v>20</v>
      </c>
    </row>
    <row r="4" spans="1:16" ht="36" customHeight="1" x14ac:dyDescent="0.25">
      <c r="A4" s="458" t="s">
        <v>190</v>
      </c>
      <c r="B4" s="365"/>
      <c r="C4" s="365"/>
      <c r="D4" s="365"/>
      <c r="E4" s="365"/>
      <c r="F4" s="365"/>
    </row>
    <row r="5" spans="1:16" x14ac:dyDescent="0.2">
      <c r="A5" s="514" t="s">
        <v>189</v>
      </c>
      <c r="B5" s="365"/>
      <c r="C5" s="365"/>
      <c r="D5" s="365"/>
      <c r="E5" s="365"/>
      <c r="F5" s="365"/>
      <c r="G5" s="205"/>
      <c r="H5" s="205"/>
      <c r="I5" s="205"/>
      <c r="J5" s="205"/>
      <c r="K5" s="205"/>
      <c r="L5" s="205"/>
      <c r="M5" s="205"/>
      <c r="N5" s="205"/>
      <c r="O5" s="205"/>
      <c r="P5" s="205"/>
    </row>
    <row r="6" spans="1:16" ht="13.5" thickBot="1" x14ac:dyDescent="0.25"/>
    <row r="7" spans="1:16" ht="16.5" customHeight="1" thickTop="1" x14ac:dyDescent="0.2">
      <c r="A7" s="508" t="s">
        <v>29</v>
      </c>
      <c r="B7" s="511" t="s">
        <v>128</v>
      </c>
      <c r="C7" s="511" t="s">
        <v>191</v>
      </c>
      <c r="D7" s="510" t="s">
        <v>170</v>
      </c>
      <c r="E7" s="63" t="s">
        <v>21</v>
      </c>
      <c r="F7" s="511" t="s">
        <v>187</v>
      </c>
    </row>
    <row r="8" spans="1:16" ht="16.5" customHeight="1" x14ac:dyDescent="0.2">
      <c r="A8" s="509"/>
      <c r="B8" s="361"/>
      <c r="C8" s="361"/>
      <c r="D8" s="399"/>
      <c r="E8" s="56" t="s">
        <v>23</v>
      </c>
      <c r="F8" s="361"/>
    </row>
    <row r="9" spans="1:16" ht="24" customHeight="1" x14ac:dyDescent="0.25">
      <c r="A9" s="253" t="s">
        <v>288</v>
      </c>
      <c r="B9" s="201"/>
      <c r="C9" s="201"/>
      <c r="D9" s="201"/>
      <c r="E9" s="123"/>
      <c r="F9" s="204"/>
    </row>
    <row r="10" spans="1:16" ht="21" customHeight="1" x14ac:dyDescent="0.2">
      <c r="A10" s="153" t="s">
        <v>290</v>
      </c>
      <c r="B10" s="202"/>
      <c r="C10" s="202"/>
      <c r="D10" s="203"/>
      <c r="E10" s="123"/>
      <c r="F10" s="263"/>
    </row>
    <row r="11" spans="1:16" ht="15.75" x14ac:dyDescent="0.25">
      <c r="A11" s="83" t="s">
        <v>5</v>
      </c>
      <c r="B11" s="33">
        <v>1438.7429999999999</v>
      </c>
      <c r="C11" s="33">
        <v>0</v>
      </c>
      <c r="D11" s="18">
        <f>SUM(B11:C11)</f>
        <v>1438.7429999999999</v>
      </c>
      <c r="E11" s="33">
        <v>193.53299999999999</v>
      </c>
      <c r="F11" s="34">
        <f>SUM(D11:E11)</f>
        <v>1632.2759999999998</v>
      </c>
    </row>
    <row r="12" spans="1:16" ht="15.75" x14ac:dyDescent="0.25">
      <c r="A12" s="83" t="s">
        <v>13</v>
      </c>
      <c r="B12" s="33">
        <v>1719.684</v>
      </c>
      <c r="C12" s="33">
        <v>322.459</v>
      </c>
      <c r="D12" s="18">
        <f t="shared" ref="D12:D30" si="0">SUM(B12:C12)</f>
        <v>2042.143</v>
      </c>
      <c r="E12" s="33">
        <v>0</v>
      </c>
      <c r="F12" s="34">
        <f t="shared" ref="F12:F30" si="1">SUM(D12:E12)</f>
        <v>2042.143</v>
      </c>
    </row>
    <row r="13" spans="1:16" ht="15.75" x14ac:dyDescent="0.25">
      <c r="A13" s="83" t="s">
        <v>7</v>
      </c>
      <c r="B13" s="33">
        <v>206.797</v>
      </c>
      <c r="C13" s="33">
        <v>0</v>
      </c>
      <c r="D13" s="18">
        <f t="shared" si="0"/>
        <v>206.797</v>
      </c>
      <c r="E13" s="33">
        <v>0</v>
      </c>
      <c r="F13" s="34">
        <f t="shared" si="1"/>
        <v>206.797</v>
      </c>
    </row>
    <row r="14" spans="1:16" ht="15.75" x14ac:dyDescent="0.25">
      <c r="A14" s="83" t="s">
        <v>10</v>
      </c>
      <c r="B14" s="33">
        <v>284.904</v>
      </c>
      <c r="C14" s="33">
        <v>121.08499999999999</v>
      </c>
      <c r="D14" s="18">
        <f t="shared" si="0"/>
        <v>405.98899999999998</v>
      </c>
      <c r="E14" s="33">
        <v>0</v>
      </c>
      <c r="F14" s="34">
        <f t="shared" si="1"/>
        <v>405.98899999999998</v>
      </c>
    </row>
    <row r="15" spans="1:16" ht="15.75" x14ac:dyDescent="0.25">
      <c r="A15" s="83" t="s">
        <v>188</v>
      </c>
      <c r="B15" s="33">
        <v>72.650000000000006</v>
      </c>
      <c r="C15" s="33">
        <v>0</v>
      </c>
      <c r="D15" s="18">
        <f t="shared" si="0"/>
        <v>72.650000000000006</v>
      </c>
      <c r="E15" s="33">
        <v>85.471000000000004</v>
      </c>
      <c r="F15" s="34">
        <f t="shared" si="1"/>
        <v>158.12100000000001</v>
      </c>
    </row>
    <row r="16" spans="1:16" ht="15.75" x14ac:dyDescent="0.25">
      <c r="A16" s="83" t="s">
        <v>11</v>
      </c>
      <c r="B16" s="33">
        <v>36.841999999999999</v>
      </c>
      <c r="C16" s="33">
        <v>41.448</v>
      </c>
      <c r="D16" s="18">
        <f t="shared" si="0"/>
        <v>78.289999999999992</v>
      </c>
      <c r="E16" s="33">
        <v>0</v>
      </c>
      <c r="F16" s="34">
        <f t="shared" si="1"/>
        <v>78.289999999999992</v>
      </c>
    </row>
    <row r="17" spans="1:6" ht="18" customHeight="1" x14ac:dyDescent="0.25">
      <c r="A17" s="153" t="s">
        <v>291</v>
      </c>
      <c r="B17" s="34"/>
      <c r="C17" s="33"/>
      <c r="D17" s="18"/>
      <c r="E17" s="33"/>
      <c r="F17" s="34"/>
    </row>
    <row r="18" spans="1:6" ht="15.75" x14ac:dyDescent="0.25">
      <c r="A18" s="83" t="s">
        <v>5</v>
      </c>
      <c r="B18" s="34">
        <v>0</v>
      </c>
      <c r="C18" s="33">
        <v>0</v>
      </c>
      <c r="D18" s="18">
        <f t="shared" si="0"/>
        <v>0</v>
      </c>
      <c r="E18" s="33">
        <v>0</v>
      </c>
      <c r="F18" s="34">
        <f t="shared" si="1"/>
        <v>0</v>
      </c>
    </row>
    <row r="19" spans="1:6" ht="15.75" x14ac:dyDescent="0.25">
      <c r="A19" s="83" t="s">
        <v>13</v>
      </c>
      <c r="B19" s="34">
        <v>0</v>
      </c>
      <c r="C19" s="33">
        <v>0</v>
      </c>
      <c r="D19" s="18">
        <f t="shared" si="0"/>
        <v>0</v>
      </c>
      <c r="E19" s="33">
        <v>0</v>
      </c>
      <c r="F19" s="34">
        <f t="shared" si="1"/>
        <v>0</v>
      </c>
    </row>
    <row r="20" spans="1:6" ht="15.75" x14ac:dyDescent="0.25">
      <c r="A20" s="83" t="s">
        <v>7</v>
      </c>
      <c r="B20" s="34">
        <v>0</v>
      </c>
      <c r="C20" s="33">
        <v>0</v>
      </c>
      <c r="D20" s="18">
        <f t="shared" si="0"/>
        <v>0</v>
      </c>
      <c r="E20" s="33">
        <v>0</v>
      </c>
      <c r="F20" s="34">
        <f t="shared" si="1"/>
        <v>0</v>
      </c>
    </row>
    <row r="21" spans="1:6" ht="15.75" x14ac:dyDescent="0.25">
      <c r="A21" s="83" t="s">
        <v>10</v>
      </c>
      <c r="B21" s="34">
        <v>0</v>
      </c>
      <c r="C21" s="33">
        <v>0</v>
      </c>
      <c r="D21" s="18">
        <f t="shared" si="0"/>
        <v>0</v>
      </c>
      <c r="E21" s="33">
        <v>0</v>
      </c>
      <c r="F21" s="34">
        <f t="shared" si="1"/>
        <v>0</v>
      </c>
    </row>
    <row r="22" spans="1:6" ht="15.75" x14ac:dyDescent="0.25">
      <c r="A22" s="83" t="s">
        <v>188</v>
      </c>
      <c r="B22" s="34">
        <v>0</v>
      </c>
      <c r="C22" s="33">
        <v>0</v>
      </c>
      <c r="D22" s="18">
        <f t="shared" si="0"/>
        <v>0</v>
      </c>
      <c r="E22" s="33">
        <v>0</v>
      </c>
      <c r="F22" s="34">
        <f t="shared" si="1"/>
        <v>0</v>
      </c>
    </row>
    <row r="23" spans="1:6" ht="15.75" x14ac:dyDescent="0.25">
      <c r="A23" s="83" t="s">
        <v>11</v>
      </c>
      <c r="B23" s="34">
        <v>0</v>
      </c>
      <c r="C23" s="33">
        <v>0</v>
      </c>
      <c r="D23" s="18">
        <f t="shared" si="0"/>
        <v>0</v>
      </c>
      <c r="E23" s="33">
        <v>0</v>
      </c>
      <c r="F23" s="34">
        <f t="shared" si="1"/>
        <v>0</v>
      </c>
    </row>
    <row r="24" spans="1:6" ht="21" customHeight="1" x14ac:dyDescent="0.25">
      <c r="A24" s="254" t="s">
        <v>292</v>
      </c>
      <c r="B24" s="34"/>
      <c r="C24" s="33"/>
      <c r="D24" s="18"/>
      <c r="E24" s="33"/>
      <c r="F24" s="34"/>
    </row>
    <row r="25" spans="1:6" ht="15.75" x14ac:dyDescent="0.25">
      <c r="A25" s="83" t="s">
        <v>5</v>
      </c>
      <c r="B25" s="34">
        <v>0</v>
      </c>
      <c r="C25" s="33">
        <v>0</v>
      </c>
      <c r="D25" s="18">
        <f t="shared" si="0"/>
        <v>0</v>
      </c>
      <c r="E25" s="33">
        <v>0</v>
      </c>
      <c r="F25" s="34">
        <f t="shared" si="1"/>
        <v>0</v>
      </c>
    </row>
    <row r="26" spans="1:6" ht="15.75" x14ac:dyDescent="0.25">
      <c r="A26" s="83" t="s">
        <v>13</v>
      </c>
      <c r="B26" s="34">
        <v>0</v>
      </c>
      <c r="C26" s="33">
        <v>0</v>
      </c>
      <c r="D26" s="18">
        <f t="shared" si="0"/>
        <v>0</v>
      </c>
      <c r="E26" s="33">
        <v>0</v>
      </c>
      <c r="F26" s="34">
        <f t="shared" si="1"/>
        <v>0</v>
      </c>
    </row>
    <row r="27" spans="1:6" ht="15.75" x14ac:dyDescent="0.25">
      <c r="A27" s="83" t="s">
        <v>7</v>
      </c>
      <c r="B27" s="34">
        <v>284.34399999999999</v>
      </c>
      <c r="C27" s="33">
        <v>0</v>
      </c>
      <c r="D27" s="18">
        <f t="shared" si="0"/>
        <v>284.34399999999999</v>
      </c>
      <c r="E27" s="33">
        <v>0</v>
      </c>
      <c r="F27" s="34">
        <f t="shared" si="1"/>
        <v>284.34399999999999</v>
      </c>
    </row>
    <row r="28" spans="1:6" ht="15.75" x14ac:dyDescent="0.25">
      <c r="A28" s="83" t="s">
        <v>10</v>
      </c>
      <c r="B28" s="34">
        <v>0</v>
      </c>
      <c r="C28" s="33">
        <v>0</v>
      </c>
      <c r="D28" s="18">
        <f t="shared" si="0"/>
        <v>0</v>
      </c>
      <c r="E28" s="33">
        <v>0</v>
      </c>
      <c r="F28" s="34">
        <f t="shared" si="1"/>
        <v>0</v>
      </c>
    </row>
    <row r="29" spans="1:6" ht="15.75" x14ac:dyDescent="0.25">
      <c r="A29" s="83" t="s">
        <v>188</v>
      </c>
      <c r="B29" s="34">
        <v>0</v>
      </c>
      <c r="C29" s="33">
        <v>0</v>
      </c>
      <c r="D29" s="18">
        <f t="shared" si="0"/>
        <v>0</v>
      </c>
      <c r="E29" s="33">
        <v>0</v>
      </c>
      <c r="F29" s="34">
        <f t="shared" si="1"/>
        <v>0</v>
      </c>
    </row>
    <row r="30" spans="1:6" ht="15.75" x14ac:dyDescent="0.25">
      <c r="A30" s="83" t="s">
        <v>11</v>
      </c>
      <c r="B30" s="34">
        <v>0</v>
      </c>
      <c r="C30" s="33">
        <v>0</v>
      </c>
      <c r="D30" s="18">
        <f t="shared" si="0"/>
        <v>0</v>
      </c>
      <c r="E30" s="33">
        <v>0</v>
      </c>
      <c r="F30" s="34">
        <f t="shared" si="1"/>
        <v>0</v>
      </c>
    </row>
    <row r="31" spans="1:6" ht="16.5" thickBot="1" x14ac:dyDescent="0.3">
      <c r="A31" s="217" t="s">
        <v>0</v>
      </c>
      <c r="B31" s="321">
        <f>SUM(B11:B30)</f>
        <v>4043.9639999999999</v>
      </c>
      <c r="C31" s="321">
        <f>SUM(C11:C30)</f>
        <v>484.99199999999996</v>
      </c>
      <c r="D31" s="321">
        <f>SUM(D11:D30)</f>
        <v>4528.9560000000001</v>
      </c>
      <c r="E31" s="321">
        <f>SUM(E11:E30)</f>
        <v>279.00400000000002</v>
      </c>
      <c r="F31" s="321">
        <f>SUM(F11:F30)</f>
        <v>4807.96</v>
      </c>
    </row>
    <row r="32" spans="1:6" ht="13.5" thickTop="1" x14ac:dyDescent="0.2">
      <c r="A32" s="512" t="s">
        <v>241</v>
      </c>
      <c r="B32" s="513"/>
      <c r="C32" s="513"/>
      <c r="D32" s="513"/>
      <c r="E32" s="513"/>
      <c r="F32" s="513"/>
    </row>
    <row r="33" spans="1:6" ht="24.75" customHeight="1" x14ac:dyDescent="0.2">
      <c r="A33" s="507" t="s">
        <v>232</v>
      </c>
      <c r="B33" s="515"/>
      <c r="C33" s="515"/>
      <c r="D33" s="515"/>
      <c r="E33" s="515"/>
      <c r="F33" s="515"/>
    </row>
    <row r="34" spans="1:6" ht="22.5" customHeight="1" x14ac:dyDescent="0.2">
      <c r="A34" s="507" t="s">
        <v>365</v>
      </c>
      <c r="B34" s="377"/>
      <c r="C34" s="377"/>
      <c r="D34" s="377"/>
      <c r="E34" s="377"/>
      <c r="F34" s="377"/>
    </row>
    <row r="35" spans="1:6" ht="24.75" customHeight="1" x14ac:dyDescent="0.2">
      <c r="A35" s="507"/>
      <c r="B35" s="377"/>
      <c r="C35" s="377"/>
      <c r="D35" s="377"/>
      <c r="E35" s="377"/>
      <c r="F35" s="377"/>
    </row>
    <row r="37" spans="1:6" ht="87.75" customHeight="1" x14ac:dyDescent="0.25">
      <c r="A37" s="48" t="s">
        <v>28</v>
      </c>
      <c r="B37" s="272"/>
      <c r="C37" s="272"/>
    </row>
    <row r="38" spans="1:6" ht="15.75" x14ac:dyDescent="0.25">
      <c r="A38" s="458" t="s">
        <v>391</v>
      </c>
      <c r="B38" s="432"/>
      <c r="C38" s="432"/>
    </row>
    <row r="39" spans="1:6" ht="15.75" x14ac:dyDescent="0.25">
      <c r="A39" s="272"/>
      <c r="B39" s="272"/>
      <c r="C39" s="272"/>
    </row>
    <row r="40" spans="1:6" ht="45" customHeight="1" x14ac:dyDescent="0.25">
      <c r="A40" s="458" t="s">
        <v>392</v>
      </c>
      <c r="B40" s="432"/>
      <c r="C40" s="432"/>
    </row>
    <row r="41" spans="1:6" ht="20.25" thickBot="1" x14ac:dyDescent="0.4">
      <c r="A41" s="270"/>
      <c r="B41" s="270"/>
      <c r="C41" s="270"/>
    </row>
    <row r="42" spans="1:6" ht="26.25" thickTop="1" x14ac:dyDescent="0.2">
      <c r="A42" s="273" t="s">
        <v>393</v>
      </c>
      <c r="B42" s="271" t="s">
        <v>25</v>
      </c>
      <c r="C42" s="271" t="s">
        <v>400</v>
      </c>
    </row>
    <row r="43" spans="1:6" ht="33.75" customHeight="1" x14ac:dyDescent="0.2">
      <c r="A43" s="71" t="s">
        <v>394</v>
      </c>
      <c r="B43" s="201"/>
      <c r="C43" s="274"/>
    </row>
    <row r="44" spans="1:6" ht="33.75" customHeight="1" x14ac:dyDescent="0.2">
      <c r="A44" s="153" t="s">
        <v>395</v>
      </c>
      <c r="B44" s="202"/>
      <c r="C44" s="275"/>
    </row>
    <row r="45" spans="1:6" ht="33.75" customHeight="1" thickBot="1" x14ac:dyDescent="0.25">
      <c r="A45" s="276" t="s">
        <v>396</v>
      </c>
      <c r="B45" s="277"/>
      <c r="C45" s="278"/>
    </row>
    <row r="46" spans="1:6" ht="20.25" thickTop="1" x14ac:dyDescent="0.35">
      <c r="A46" s="7" t="s">
        <v>397</v>
      </c>
      <c r="B46" s="270"/>
      <c r="C46" s="270"/>
    </row>
  </sheetData>
  <mergeCells count="14">
    <mergeCell ref="A38:C38"/>
    <mergeCell ref="A40:C40"/>
    <mergeCell ref="A35:F35"/>
    <mergeCell ref="A34:F34"/>
    <mergeCell ref="A33:F33"/>
    <mergeCell ref="A32:F32"/>
    <mergeCell ref="A2:F2"/>
    <mergeCell ref="A4:F4"/>
    <mergeCell ref="A5:F5"/>
    <mergeCell ref="A7:A8"/>
    <mergeCell ref="B7:B8"/>
    <mergeCell ref="C7:C8"/>
    <mergeCell ref="D7:D8"/>
    <mergeCell ref="F7:F8"/>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22"/>
  <sheetViews>
    <sheetView showGridLines="0" zoomScale="70" zoomScaleNormal="70" workbookViewId="0"/>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ht="15.75" x14ac:dyDescent="0.25">
      <c r="A1" s="148" t="s">
        <v>408</v>
      </c>
    </row>
    <row r="2" spans="1:24" ht="13.5" x14ac:dyDescent="0.25">
      <c r="A2" s="500" t="s">
        <v>398</v>
      </c>
      <c r="B2" s="365"/>
      <c r="C2" s="365"/>
      <c r="D2" s="365"/>
      <c r="E2" s="365"/>
      <c r="F2" s="365"/>
      <c r="G2" s="365"/>
      <c r="H2" s="365"/>
      <c r="I2" s="365"/>
      <c r="J2" s="365"/>
      <c r="K2" s="365"/>
      <c r="L2" s="365"/>
      <c r="M2" s="365"/>
      <c r="N2" s="365"/>
      <c r="O2" s="365"/>
      <c r="P2" s="365"/>
      <c r="Q2" s="365"/>
      <c r="R2" s="365"/>
      <c r="S2" s="365"/>
      <c r="T2" s="365"/>
      <c r="U2" s="365"/>
      <c r="V2" s="365"/>
      <c r="W2" s="365"/>
      <c r="X2" s="365"/>
    </row>
    <row r="4" spans="1:24" ht="18" customHeight="1" x14ac:dyDescent="0.2">
      <c r="A4" s="535" t="s">
        <v>212</v>
      </c>
      <c r="B4" s="535"/>
      <c r="C4" s="535"/>
      <c r="D4" s="535"/>
      <c r="E4" s="535"/>
      <c r="F4" s="535"/>
      <c r="G4" s="535"/>
      <c r="H4" s="535"/>
      <c r="I4" s="535"/>
      <c r="J4" s="535"/>
      <c r="K4" s="535"/>
      <c r="L4" s="535"/>
      <c r="M4" s="535"/>
      <c r="N4" s="535"/>
      <c r="O4" s="535"/>
      <c r="P4" s="535"/>
      <c r="Q4" s="535"/>
      <c r="R4" s="535"/>
      <c r="S4" s="535"/>
      <c r="T4" s="535"/>
      <c r="U4" s="535"/>
      <c r="V4" s="535"/>
      <c r="W4" s="535"/>
      <c r="X4" s="535"/>
    </row>
    <row r="5" spans="1:24" ht="16.5" thickBot="1" x14ac:dyDescent="0.25">
      <c r="A5" s="157"/>
      <c r="B5" s="158"/>
      <c r="C5" s="158"/>
      <c r="D5" s="158"/>
      <c r="E5" s="158"/>
      <c r="F5" s="158"/>
      <c r="G5" s="158"/>
      <c r="H5" s="158"/>
      <c r="I5" s="158"/>
      <c r="J5" s="158"/>
      <c r="K5" s="158"/>
      <c r="L5" s="158"/>
      <c r="M5" s="158"/>
      <c r="N5" s="158"/>
      <c r="O5" s="158"/>
      <c r="P5" s="158"/>
      <c r="Q5" s="158"/>
      <c r="R5" s="158"/>
      <c r="S5" s="158"/>
      <c r="T5" s="158"/>
      <c r="U5" s="158"/>
      <c r="V5" s="158"/>
      <c r="W5" s="158"/>
      <c r="X5" s="158"/>
    </row>
    <row r="6" spans="1:24" ht="15" customHeight="1" thickTop="1" x14ac:dyDescent="0.2">
      <c r="A6" s="516" t="s">
        <v>153</v>
      </c>
      <c r="B6" s="517"/>
      <c r="C6" s="536" t="s">
        <v>128</v>
      </c>
      <c r="D6" s="537"/>
      <c r="E6" s="537"/>
      <c r="F6" s="537"/>
      <c r="G6" s="538"/>
      <c r="H6" s="537"/>
      <c r="I6" s="539"/>
      <c r="J6" s="540" t="s">
        <v>156</v>
      </c>
      <c r="K6" s="537"/>
      <c r="L6" s="537"/>
      <c r="M6" s="537"/>
      <c r="N6" s="537"/>
      <c r="O6" s="537"/>
      <c r="P6" s="539"/>
      <c r="Q6" s="541" t="s">
        <v>129</v>
      </c>
      <c r="R6" s="537"/>
      <c r="S6" s="537"/>
      <c r="T6" s="537"/>
      <c r="U6" s="537"/>
      <c r="V6" s="537"/>
      <c r="W6" s="539"/>
      <c r="X6" s="542" t="s">
        <v>151</v>
      </c>
    </row>
    <row r="7" spans="1:24" ht="23.25" customHeight="1" x14ac:dyDescent="0.2">
      <c r="A7" s="518"/>
      <c r="B7" s="519"/>
      <c r="C7" s="528" t="s">
        <v>18</v>
      </c>
      <c r="D7" s="529"/>
      <c r="E7" s="530"/>
      <c r="F7" s="522" t="s">
        <v>10</v>
      </c>
      <c r="G7" s="545" t="s">
        <v>188</v>
      </c>
      <c r="H7" s="522" t="s">
        <v>11</v>
      </c>
      <c r="I7" s="524" t="s">
        <v>0</v>
      </c>
      <c r="J7" s="526" t="s">
        <v>18</v>
      </c>
      <c r="K7" s="527"/>
      <c r="L7" s="527"/>
      <c r="M7" s="522" t="s">
        <v>10</v>
      </c>
      <c r="N7" s="545" t="s">
        <v>188</v>
      </c>
      <c r="O7" s="522" t="s">
        <v>11</v>
      </c>
      <c r="P7" s="524" t="s">
        <v>0</v>
      </c>
      <c r="Q7" s="526" t="s">
        <v>18</v>
      </c>
      <c r="R7" s="527"/>
      <c r="S7" s="527"/>
      <c r="T7" s="522" t="s">
        <v>10</v>
      </c>
      <c r="U7" s="545" t="s">
        <v>188</v>
      </c>
      <c r="V7" s="522" t="s">
        <v>11</v>
      </c>
      <c r="W7" s="524" t="s">
        <v>0</v>
      </c>
      <c r="X7" s="543"/>
    </row>
    <row r="8" spans="1:24" ht="19.5" customHeight="1" x14ac:dyDescent="0.2">
      <c r="A8" s="520"/>
      <c r="B8" s="521"/>
      <c r="C8" s="237" t="s">
        <v>131</v>
      </c>
      <c r="D8" s="238" t="s">
        <v>130</v>
      </c>
      <c r="E8" s="237" t="s">
        <v>132</v>
      </c>
      <c r="F8" s="523"/>
      <c r="G8" s="546"/>
      <c r="H8" s="523"/>
      <c r="I8" s="525"/>
      <c r="J8" s="239" t="s">
        <v>131</v>
      </c>
      <c r="K8" s="238" t="s">
        <v>130</v>
      </c>
      <c r="L8" s="237" t="s">
        <v>132</v>
      </c>
      <c r="M8" s="523"/>
      <c r="N8" s="546"/>
      <c r="O8" s="523"/>
      <c r="P8" s="525"/>
      <c r="Q8" s="239" t="s">
        <v>131</v>
      </c>
      <c r="R8" s="238" t="s">
        <v>130</v>
      </c>
      <c r="S8" s="237" t="s">
        <v>132</v>
      </c>
      <c r="T8" s="523"/>
      <c r="U8" s="546"/>
      <c r="V8" s="523"/>
      <c r="W8" s="525"/>
      <c r="X8" s="544"/>
    </row>
    <row r="9" spans="1:24" ht="15.75" x14ac:dyDescent="0.25">
      <c r="A9" s="207" t="s">
        <v>154</v>
      </c>
      <c r="B9" s="162" t="s">
        <v>25</v>
      </c>
      <c r="C9" s="322"/>
      <c r="D9" s="322"/>
      <c r="E9" s="322"/>
      <c r="F9" s="322"/>
      <c r="G9" s="322"/>
      <c r="H9" s="322"/>
      <c r="I9" s="324">
        <f t="shared" ref="I9:I14" si="0">SUM(C9:H9)</f>
        <v>0</v>
      </c>
      <c r="J9" s="322"/>
      <c r="K9" s="322"/>
      <c r="L9" s="322"/>
      <c r="M9" s="322"/>
      <c r="N9" s="322"/>
      <c r="O9" s="322"/>
      <c r="P9" s="323"/>
      <c r="Q9" s="322"/>
      <c r="R9" s="322"/>
      <c r="S9" s="322"/>
      <c r="T9" s="322"/>
      <c r="U9" s="322"/>
      <c r="V9" s="322"/>
      <c r="W9" s="323"/>
      <c r="X9" s="323">
        <f>W9+P9+I9</f>
        <v>0</v>
      </c>
    </row>
    <row r="10" spans="1:24" ht="15.75" x14ac:dyDescent="0.25">
      <c r="A10" s="163"/>
      <c r="B10" s="162" t="s">
        <v>193</v>
      </c>
      <c r="C10" s="323"/>
      <c r="D10" s="322"/>
      <c r="E10" s="322"/>
      <c r="F10" s="322"/>
      <c r="G10" s="322"/>
      <c r="H10" s="322"/>
      <c r="I10" s="324">
        <f t="shared" si="0"/>
        <v>0</v>
      </c>
      <c r="J10" s="323"/>
      <c r="K10" s="323"/>
      <c r="L10" s="322"/>
      <c r="M10" s="322"/>
      <c r="N10" s="322"/>
      <c r="O10" s="322"/>
      <c r="P10" s="323"/>
      <c r="Q10" s="323"/>
      <c r="R10" s="322"/>
      <c r="S10" s="322"/>
      <c r="T10" s="322"/>
      <c r="U10" s="322"/>
      <c r="V10" s="322"/>
      <c r="W10" s="323"/>
      <c r="X10" s="323">
        <f>W10+P10+I10</f>
        <v>0</v>
      </c>
    </row>
    <row r="11" spans="1:24" ht="24" customHeight="1" x14ac:dyDescent="0.25">
      <c r="A11" s="533" t="s">
        <v>155</v>
      </c>
      <c r="B11" s="164" t="s">
        <v>25</v>
      </c>
      <c r="C11" s="322"/>
      <c r="D11" s="322"/>
      <c r="E11" s="322"/>
      <c r="F11" s="322"/>
      <c r="G11" s="322"/>
      <c r="H11" s="322"/>
      <c r="I11" s="324">
        <f t="shared" si="0"/>
        <v>0</v>
      </c>
      <c r="J11" s="322"/>
      <c r="K11" s="322"/>
      <c r="L11" s="322"/>
      <c r="M11" s="322"/>
      <c r="N11" s="322"/>
      <c r="O11" s="322"/>
      <c r="P11" s="323"/>
      <c r="Q11" s="322"/>
      <c r="R11" s="322"/>
      <c r="S11" s="322"/>
      <c r="T11" s="322"/>
      <c r="U11" s="322"/>
      <c r="V11" s="322"/>
      <c r="W11" s="323"/>
      <c r="X11" s="323">
        <f>W11+P11+I11</f>
        <v>0</v>
      </c>
    </row>
    <row r="12" spans="1:24" ht="15.75" x14ac:dyDescent="0.25">
      <c r="A12" s="534"/>
      <c r="B12" s="162" t="s">
        <v>193</v>
      </c>
      <c r="C12" s="323"/>
      <c r="D12" s="323"/>
      <c r="E12" s="323"/>
      <c r="F12" s="323"/>
      <c r="G12" s="323"/>
      <c r="H12" s="323"/>
      <c r="I12" s="324">
        <f t="shared" si="0"/>
        <v>0</v>
      </c>
      <c r="J12" s="323"/>
      <c r="K12" s="323"/>
      <c r="L12" s="323"/>
      <c r="M12" s="323"/>
      <c r="N12" s="323"/>
      <c r="O12" s="323"/>
      <c r="P12" s="323"/>
      <c r="Q12" s="323"/>
      <c r="R12" s="323"/>
      <c r="S12" s="323"/>
      <c r="T12" s="323"/>
      <c r="U12" s="323"/>
      <c r="V12" s="323"/>
      <c r="W12" s="323"/>
      <c r="X12" s="323">
        <f>W12+P12+I12</f>
        <v>0</v>
      </c>
    </row>
    <row r="13" spans="1:24" ht="22.5" customHeight="1" x14ac:dyDescent="0.25">
      <c r="A13" s="531" t="s">
        <v>192</v>
      </c>
      <c r="B13" s="236" t="s">
        <v>25</v>
      </c>
      <c r="C13" s="325">
        <v>9</v>
      </c>
      <c r="D13" s="325">
        <v>6</v>
      </c>
      <c r="E13" s="325">
        <v>1</v>
      </c>
      <c r="F13" s="325">
        <v>2</v>
      </c>
      <c r="G13" s="325">
        <v>1</v>
      </c>
      <c r="H13" s="325">
        <v>1</v>
      </c>
      <c r="I13" s="325">
        <f t="shared" si="0"/>
        <v>20</v>
      </c>
      <c r="J13" s="325">
        <v>0</v>
      </c>
      <c r="K13" s="325">
        <v>2</v>
      </c>
      <c r="L13" s="325">
        <v>0</v>
      </c>
      <c r="M13" s="325">
        <v>1</v>
      </c>
      <c r="N13" s="325">
        <v>0</v>
      </c>
      <c r="O13" s="325">
        <v>1</v>
      </c>
      <c r="P13" s="325">
        <f>SUM(J13:O13)</f>
        <v>4</v>
      </c>
      <c r="Q13" s="325">
        <v>1</v>
      </c>
      <c r="R13" s="325">
        <v>0</v>
      </c>
      <c r="S13" s="325">
        <v>0</v>
      </c>
      <c r="T13" s="325">
        <v>0</v>
      </c>
      <c r="U13" s="325">
        <v>1</v>
      </c>
      <c r="V13" s="325">
        <v>0</v>
      </c>
      <c r="W13" s="325">
        <f>SUM(Q13:V13)</f>
        <v>2</v>
      </c>
      <c r="X13" s="325">
        <f>SUM(W13,P13,I13)</f>
        <v>26</v>
      </c>
    </row>
    <row r="14" spans="1:24" ht="15.75" customHeight="1" thickBot="1" x14ac:dyDescent="0.3">
      <c r="A14" s="532"/>
      <c r="B14" s="165" t="s">
        <v>193</v>
      </c>
      <c r="C14" s="326">
        <v>1438.7429999999999</v>
      </c>
      <c r="D14" s="326">
        <v>1719.684</v>
      </c>
      <c r="E14" s="326">
        <v>206.797</v>
      </c>
      <c r="F14" s="326">
        <v>284.904</v>
      </c>
      <c r="G14" s="326">
        <v>72.650000000000006</v>
      </c>
      <c r="H14" s="326">
        <v>36.841999999999999</v>
      </c>
      <c r="I14" s="326">
        <f t="shared" si="0"/>
        <v>3759.62</v>
      </c>
      <c r="J14" s="326">
        <v>0</v>
      </c>
      <c r="K14" s="326">
        <v>322.459</v>
      </c>
      <c r="L14" s="326">
        <v>0</v>
      </c>
      <c r="M14" s="326">
        <v>121.08499999999999</v>
      </c>
      <c r="N14" s="326">
        <v>0</v>
      </c>
      <c r="O14" s="326">
        <v>41.448</v>
      </c>
      <c r="P14" s="326">
        <f>SUM(J14:O14)</f>
        <v>484.99199999999996</v>
      </c>
      <c r="Q14" s="326">
        <v>193.53299999999999</v>
      </c>
      <c r="R14" s="326">
        <v>0</v>
      </c>
      <c r="S14" s="326">
        <v>0</v>
      </c>
      <c r="T14" s="326">
        <v>0</v>
      </c>
      <c r="U14" s="326">
        <v>85.471000000000004</v>
      </c>
      <c r="V14" s="326">
        <v>0</v>
      </c>
      <c r="W14" s="326">
        <f>SUM(Q14:V14)</f>
        <v>279.00400000000002</v>
      </c>
      <c r="X14" s="326">
        <f>SUM(W14,P14,I14)</f>
        <v>4523.616</v>
      </c>
    </row>
    <row r="15" spans="1:24" ht="13.5" thickTop="1" x14ac:dyDescent="0.2">
      <c r="A15" s="47" t="s">
        <v>348</v>
      </c>
    </row>
    <row r="16" spans="1:24" x14ac:dyDescent="0.2">
      <c r="A16" s="47" t="s">
        <v>233</v>
      </c>
    </row>
    <row r="22" spans="1:1" x14ac:dyDescent="0.2">
      <c r="A22" s="156"/>
    </row>
  </sheetData>
  <mergeCells count="24">
    <mergeCell ref="A13:A14"/>
    <mergeCell ref="A11:A12"/>
    <mergeCell ref="V7:V8"/>
    <mergeCell ref="A4:X4"/>
    <mergeCell ref="J7:L7"/>
    <mergeCell ref="C6:I6"/>
    <mergeCell ref="J6:P6"/>
    <mergeCell ref="Q6:W6"/>
    <mergeCell ref="W7:W8"/>
    <mergeCell ref="X6:X8"/>
    <mergeCell ref="G7:G8"/>
    <mergeCell ref="N7:N8"/>
    <mergeCell ref="U7:U8"/>
    <mergeCell ref="A2:X2"/>
    <mergeCell ref="A6:B8"/>
    <mergeCell ref="M7:M8"/>
    <mergeCell ref="O7:O8"/>
    <mergeCell ref="P7:P8"/>
    <mergeCell ref="Q7:S7"/>
    <mergeCell ref="T7:T8"/>
    <mergeCell ref="C7:E7"/>
    <mergeCell ref="F7:F8"/>
    <mergeCell ref="H7:H8"/>
    <mergeCell ref="I7:I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ColWidth="11.42578125" defaultRowHeight="12.75" x14ac:dyDescent="0.2"/>
  <cols>
    <col min="1" max="1" width="30" style="2" customWidth="1"/>
    <col min="2" max="2" width="13" style="2" customWidth="1"/>
    <col min="3" max="3" width="12.28515625" style="2" customWidth="1"/>
    <col min="4" max="4" width="11.7109375" style="2" customWidth="1"/>
    <col min="5" max="5" width="16.28515625" style="2" customWidth="1"/>
    <col min="6" max="6" width="13.140625" style="2" customWidth="1"/>
    <col min="7" max="7" width="14.140625" style="2" customWidth="1"/>
    <col min="8" max="8" width="12.7109375" style="2" customWidth="1"/>
    <col min="9" max="9" width="13.7109375" style="2" customWidth="1"/>
    <col min="10" max="10" width="15.7109375" style="2" customWidth="1"/>
    <col min="11" max="11" width="14.7109375" style="2" customWidth="1"/>
    <col min="12" max="13" width="14.5703125" style="2" customWidth="1"/>
    <col min="14" max="14" width="10.85546875" style="2" customWidth="1"/>
    <col min="15" max="15" width="10.28515625" style="2" customWidth="1"/>
    <col min="16" max="16" width="13.7109375" style="2" customWidth="1"/>
    <col min="17" max="17" width="12.5703125" style="2" customWidth="1"/>
    <col min="18" max="18" width="12.140625" style="2" customWidth="1"/>
    <col min="19" max="19" width="9.85546875" style="2" customWidth="1"/>
    <col min="20" max="16384" width="11.42578125" style="2"/>
  </cols>
  <sheetData>
    <row r="1" spans="1:19" ht="15.75" x14ac:dyDescent="0.25">
      <c r="A1" s="148" t="s">
        <v>408</v>
      </c>
    </row>
    <row r="2" spans="1:19" ht="18" customHeight="1" x14ac:dyDescent="0.25">
      <c r="A2" s="458" t="s">
        <v>68</v>
      </c>
      <c r="B2" s="458"/>
      <c r="C2" s="458"/>
      <c r="D2" s="458"/>
      <c r="E2" s="458"/>
      <c r="F2" s="458"/>
      <c r="G2" s="458"/>
      <c r="H2" s="458"/>
      <c r="I2" s="458"/>
      <c r="J2" s="458"/>
      <c r="K2" s="458"/>
      <c r="L2" s="365"/>
      <c r="M2" s="365"/>
      <c r="N2" s="365"/>
      <c r="O2" s="365"/>
      <c r="P2" s="365"/>
      <c r="Q2" s="365"/>
      <c r="R2" s="365"/>
      <c r="S2" s="365"/>
    </row>
    <row r="4" spans="1:19" ht="17.25" customHeight="1" x14ac:dyDescent="0.25">
      <c r="A4" s="458" t="s">
        <v>282</v>
      </c>
      <c r="B4" s="365"/>
      <c r="C4" s="365"/>
      <c r="D4" s="365"/>
      <c r="E4" s="365"/>
      <c r="F4" s="365"/>
      <c r="G4" s="365"/>
      <c r="H4" s="365"/>
      <c r="I4" s="365"/>
      <c r="J4" s="365"/>
      <c r="K4" s="365"/>
      <c r="L4" s="365"/>
      <c r="M4" s="365"/>
      <c r="N4" s="365"/>
      <c r="O4" s="365"/>
      <c r="P4" s="365"/>
      <c r="Q4" s="365"/>
      <c r="R4" s="365"/>
      <c r="S4" s="365"/>
    </row>
    <row r="5" spans="1:19" ht="13.5" thickBot="1" x14ac:dyDescent="0.25"/>
    <row r="6" spans="1:19" ht="15" customHeight="1" thickTop="1" x14ac:dyDescent="0.2">
      <c r="A6" s="82"/>
      <c r="B6" s="447" t="s">
        <v>82</v>
      </c>
      <c r="C6" s="128"/>
      <c r="D6" s="459" t="s">
        <v>84</v>
      </c>
      <c r="E6" s="447" t="s">
        <v>85</v>
      </c>
      <c r="F6" s="447" t="s">
        <v>91</v>
      </c>
      <c r="G6" s="447" t="s">
        <v>26</v>
      </c>
      <c r="H6" s="447" t="s">
        <v>120</v>
      </c>
      <c r="I6" s="447" t="s">
        <v>86</v>
      </c>
      <c r="J6" s="447" t="s">
        <v>122</v>
      </c>
      <c r="K6" s="447" t="s">
        <v>87</v>
      </c>
      <c r="L6" s="447" t="s">
        <v>118</v>
      </c>
      <c r="M6" s="447" t="s">
        <v>121</v>
      </c>
      <c r="N6" s="128"/>
      <c r="O6" s="447" t="s">
        <v>89</v>
      </c>
      <c r="P6" s="447" t="s">
        <v>112</v>
      </c>
      <c r="Q6" s="447" t="s">
        <v>90</v>
      </c>
      <c r="R6" s="447" t="s">
        <v>119</v>
      </c>
      <c r="S6" s="453" t="s">
        <v>283</v>
      </c>
    </row>
    <row r="7" spans="1:19" ht="15" customHeight="1" x14ac:dyDescent="0.2">
      <c r="A7" s="138" t="s">
        <v>27</v>
      </c>
      <c r="B7" s="455"/>
      <c r="C7" s="129" t="s">
        <v>83</v>
      </c>
      <c r="D7" s="448"/>
      <c r="E7" s="455"/>
      <c r="F7" s="455"/>
      <c r="G7" s="448"/>
      <c r="H7" s="448"/>
      <c r="I7" s="448"/>
      <c r="J7" s="448"/>
      <c r="K7" s="448"/>
      <c r="L7" s="448"/>
      <c r="M7" s="448"/>
      <c r="N7" s="130" t="s">
        <v>88</v>
      </c>
      <c r="O7" s="448"/>
      <c r="P7" s="448"/>
      <c r="Q7" s="448"/>
      <c r="R7" s="455"/>
      <c r="S7" s="454"/>
    </row>
    <row r="8" spans="1:19" ht="24" customHeight="1" x14ac:dyDescent="0.2">
      <c r="A8" s="84"/>
      <c r="B8" s="456"/>
      <c r="C8" s="131"/>
      <c r="D8" s="449"/>
      <c r="E8" s="456"/>
      <c r="F8" s="456"/>
      <c r="G8" s="449"/>
      <c r="H8" s="449"/>
      <c r="I8" s="449"/>
      <c r="J8" s="449"/>
      <c r="K8" s="449"/>
      <c r="L8" s="449"/>
      <c r="M8" s="449"/>
      <c r="N8" s="132"/>
      <c r="O8" s="449"/>
      <c r="P8" s="449"/>
      <c r="Q8" s="449"/>
      <c r="R8" s="456"/>
      <c r="S8" s="436"/>
    </row>
    <row r="9" spans="1:19" ht="18.75" customHeight="1" x14ac:dyDescent="0.25">
      <c r="A9" s="133" t="s">
        <v>33</v>
      </c>
      <c r="B9" s="18">
        <v>1</v>
      </c>
      <c r="C9" s="18">
        <v>1</v>
      </c>
      <c r="D9" s="18">
        <v>0</v>
      </c>
      <c r="E9" s="18">
        <v>2</v>
      </c>
      <c r="F9" s="18">
        <v>0</v>
      </c>
      <c r="G9" s="18">
        <v>2</v>
      </c>
      <c r="H9" s="18">
        <v>2</v>
      </c>
      <c r="I9" s="18">
        <v>3</v>
      </c>
      <c r="J9" s="18">
        <v>4</v>
      </c>
      <c r="K9" s="36">
        <v>0</v>
      </c>
      <c r="L9" s="117">
        <v>1</v>
      </c>
      <c r="M9" s="117">
        <v>0</v>
      </c>
      <c r="N9" s="117">
        <v>0</v>
      </c>
      <c r="O9" s="117">
        <v>0</v>
      </c>
      <c r="P9" s="117">
        <v>0</v>
      </c>
      <c r="Q9" s="117">
        <v>1</v>
      </c>
      <c r="R9" s="117">
        <v>0</v>
      </c>
      <c r="S9" s="122">
        <f>SUM(B9:R9)</f>
        <v>17</v>
      </c>
    </row>
    <row r="10" spans="1:19" ht="18.75" customHeight="1" x14ac:dyDescent="0.25">
      <c r="A10" s="134" t="s">
        <v>34</v>
      </c>
      <c r="B10" s="18">
        <v>1</v>
      </c>
      <c r="C10" s="18">
        <v>0</v>
      </c>
      <c r="D10" s="18">
        <v>0</v>
      </c>
      <c r="E10" s="18">
        <v>0</v>
      </c>
      <c r="F10" s="18">
        <v>0</v>
      </c>
      <c r="G10" s="18">
        <v>5</v>
      </c>
      <c r="H10" s="18">
        <v>1</v>
      </c>
      <c r="I10" s="18">
        <v>0</v>
      </c>
      <c r="J10" s="18">
        <v>4</v>
      </c>
      <c r="K10" s="33">
        <v>0</v>
      </c>
      <c r="L10" s="14">
        <v>3</v>
      </c>
      <c r="M10" s="14">
        <v>0</v>
      </c>
      <c r="N10" s="14">
        <v>2</v>
      </c>
      <c r="O10" s="14">
        <v>1</v>
      </c>
      <c r="P10" s="14">
        <v>1</v>
      </c>
      <c r="Q10" s="14">
        <v>1</v>
      </c>
      <c r="R10" s="14">
        <v>0</v>
      </c>
      <c r="S10" s="85">
        <f t="shared" ref="S10:S24" si="0">SUM(B10:R10)</f>
        <v>19</v>
      </c>
    </row>
    <row r="11" spans="1:19" ht="18.75" customHeight="1" x14ac:dyDescent="0.25">
      <c r="A11" s="134" t="s">
        <v>35</v>
      </c>
      <c r="B11" s="18">
        <v>0</v>
      </c>
      <c r="C11" s="18">
        <v>0</v>
      </c>
      <c r="D11" s="18">
        <v>0</v>
      </c>
      <c r="E11" s="18">
        <v>6</v>
      </c>
      <c r="F11" s="18">
        <v>0</v>
      </c>
      <c r="G11" s="18">
        <v>9</v>
      </c>
      <c r="H11" s="18">
        <v>5</v>
      </c>
      <c r="I11" s="18">
        <v>10</v>
      </c>
      <c r="J11" s="18">
        <v>6</v>
      </c>
      <c r="K11" s="33">
        <v>0</v>
      </c>
      <c r="L11" s="14">
        <v>4</v>
      </c>
      <c r="M11" s="14">
        <v>0</v>
      </c>
      <c r="N11" s="14">
        <v>2</v>
      </c>
      <c r="O11" s="14">
        <v>2</v>
      </c>
      <c r="P11" s="14">
        <v>1</v>
      </c>
      <c r="Q11" s="14">
        <v>2</v>
      </c>
      <c r="R11" s="14">
        <v>0</v>
      </c>
      <c r="S11" s="85">
        <f t="shared" si="0"/>
        <v>47</v>
      </c>
    </row>
    <row r="12" spans="1:19" ht="18.75" customHeight="1" x14ac:dyDescent="0.25">
      <c r="A12" s="134" t="s">
        <v>36</v>
      </c>
      <c r="B12" s="18">
        <v>0</v>
      </c>
      <c r="C12" s="18">
        <v>0</v>
      </c>
      <c r="D12" s="18">
        <v>1</v>
      </c>
      <c r="E12" s="18">
        <v>0</v>
      </c>
      <c r="F12" s="18">
        <v>0</v>
      </c>
      <c r="G12" s="18">
        <v>0</v>
      </c>
      <c r="H12" s="18">
        <v>3</v>
      </c>
      <c r="I12" s="18">
        <v>1</v>
      </c>
      <c r="J12" s="18">
        <v>0</v>
      </c>
      <c r="K12" s="33">
        <v>0</v>
      </c>
      <c r="L12" s="14">
        <v>1</v>
      </c>
      <c r="M12" s="14">
        <v>0</v>
      </c>
      <c r="N12" s="14">
        <v>0</v>
      </c>
      <c r="O12" s="14">
        <v>0</v>
      </c>
      <c r="P12" s="14">
        <v>0</v>
      </c>
      <c r="Q12" s="14">
        <v>0</v>
      </c>
      <c r="R12" s="14">
        <v>0</v>
      </c>
      <c r="S12" s="85">
        <f t="shared" si="0"/>
        <v>6</v>
      </c>
    </row>
    <row r="13" spans="1:19" ht="18.75" customHeight="1" x14ac:dyDescent="0.25">
      <c r="A13" s="134" t="s">
        <v>37</v>
      </c>
      <c r="B13" s="18">
        <v>7</v>
      </c>
      <c r="C13" s="18">
        <v>0</v>
      </c>
      <c r="D13" s="18">
        <v>3</v>
      </c>
      <c r="E13" s="18">
        <v>2</v>
      </c>
      <c r="F13" s="18">
        <v>0</v>
      </c>
      <c r="G13" s="18">
        <v>4</v>
      </c>
      <c r="H13" s="18">
        <v>4</v>
      </c>
      <c r="I13" s="18">
        <v>5</v>
      </c>
      <c r="J13" s="18">
        <v>3</v>
      </c>
      <c r="K13" s="33">
        <v>0</v>
      </c>
      <c r="L13" s="14">
        <v>2</v>
      </c>
      <c r="M13" s="14">
        <v>0</v>
      </c>
      <c r="N13" s="14">
        <v>1</v>
      </c>
      <c r="O13" s="14">
        <v>1</v>
      </c>
      <c r="P13" s="14">
        <v>4</v>
      </c>
      <c r="Q13" s="14">
        <v>2</v>
      </c>
      <c r="R13" s="14">
        <v>0</v>
      </c>
      <c r="S13" s="85">
        <f t="shared" si="0"/>
        <v>38</v>
      </c>
    </row>
    <row r="14" spans="1:19" ht="18.75" customHeight="1" x14ac:dyDescent="0.25">
      <c r="A14" s="134" t="s">
        <v>38</v>
      </c>
      <c r="B14" s="18">
        <v>5</v>
      </c>
      <c r="C14" s="18">
        <v>0</v>
      </c>
      <c r="D14" s="18">
        <v>0</v>
      </c>
      <c r="E14" s="18">
        <v>6</v>
      </c>
      <c r="F14" s="18">
        <v>1</v>
      </c>
      <c r="G14" s="18">
        <v>22</v>
      </c>
      <c r="H14" s="18">
        <v>16</v>
      </c>
      <c r="I14" s="18">
        <v>12</v>
      </c>
      <c r="J14" s="18">
        <v>11</v>
      </c>
      <c r="K14" s="33">
        <v>1</v>
      </c>
      <c r="L14" s="14">
        <v>6</v>
      </c>
      <c r="M14" s="14">
        <v>0</v>
      </c>
      <c r="N14" s="14">
        <v>5</v>
      </c>
      <c r="O14" s="14">
        <v>2</v>
      </c>
      <c r="P14" s="14">
        <v>5</v>
      </c>
      <c r="Q14" s="14">
        <v>4</v>
      </c>
      <c r="R14" s="14">
        <v>0</v>
      </c>
      <c r="S14" s="85">
        <f t="shared" si="0"/>
        <v>96</v>
      </c>
    </row>
    <row r="15" spans="1:19" ht="18.75" customHeight="1" x14ac:dyDescent="0.25">
      <c r="A15" s="134" t="s">
        <v>117</v>
      </c>
      <c r="B15" s="18">
        <v>18</v>
      </c>
      <c r="C15" s="18">
        <v>0</v>
      </c>
      <c r="D15" s="18">
        <v>0</v>
      </c>
      <c r="E15" s="18">
        <v>7</v>
      </c>
      <c r="F15" s="18">
        <v>2</v>
      </c>
      <c r="G15" s="18">
        <v>6</v>
      </c>
      <c r="H15" s="18">
        <v>7</v>
      </c>
      <c r="I15" s="18">
        <v>10</v>
      </c>
      <c r="J15" s="18">
        <v>6</v>
      </c>
      <c r="K15" s="33">
        <v>1</v>
      </c>
      <c r="L15" s="14">
        <v>9</v>
      </c>
      <c r="M15" s="14">
        <v>0</v>
      </c>
      <c r="N15" s="14">
        <v>1</v>
      </c>
      <c r="O15" s="14">
        <v>2</v>
      </c>
      <c r="P15" s="14">
        <v>3</v>
      </c>
      <c r="Q15" s="14">
        <v>6</v>
      </c>
      <c r="R15" s="14">
        <v>0</v>
      </c>
      <c r="S15" s="85">
        <f t="shared" si="0"/>
        <v>78</v>
      </c>
    </row>
    <row r="16" spans="1:19" ht="18.75" customHeight="1" x14ac:dyDescent="0.25">
      <c r="A16" s="134" t="s">
        <v>40</v>
      </c>
      <c r="B16" s="18">
        <v>16</v>
      </c>
      <c r="C16" s="18">
        <v>0</v>
      </c>
      <c r="D16" s="18">
        <v>0</v>
      </c>
      <c r="E16" s="18">
        <v>16</v>
      </c>
      <c r="F16" s="18">
        <v>0</v>
      </c>
      <c r="G16" s="18">
        <v>6</v>
      </c>
      <c r="H16" s="18">
        <v>5</v>
      </c>
      <c r="I16" s="18">
        <v>2</v>
      </c>
      <c r="J16" s="18">
        <v>4</v>
      </c>
      <c r="K16" s="33">
        <v>1</v>
      </c>
      <c r="L16" s="14">
        <v>3</v>
      </c>
      <c r="M16" s="14">
        <v>0</v>
      </c>
      <c r="N16" s="14">
        <v>1</v>
      </c>
      <c r="O16" s="14">
        <v>2</v>
      </c>
      <c r="P16" s="14">
        <v>0</v>
      </c>
      <c r="Q16" s="14">
        <v>5</v>
      </c>
      <c r="R16" s="14">
        <v>0</v>
      </c>
      <c r="S16" s="85">
        <f t="shared" si="0"/>
        <v>61</v>
      </c>
    </row>
    <row r="17" spans="1:19" ht="18.75" customHeight="1" x14ac:dyDescent="0.25">
      <c r="A17" s="134" t="s">
        <v>401</v>
      </c>
      <c r="B17" s="18">
        <v>4</v>
      </c>
      <c r="C17" s="18">
        <v>0</v>
      </c>
      <c r="D17" s="18">
        <v>1</v>
      </c>
      <c r="E17" s="18">
        <v>2</v>
      </c>
      <c r="F17" s="18">
        <v>1</v>
      </c>
      <c r="G17" s="18">
        <v>1</v>
      </c>
      <c r="H17" s="18">
        <v>4</v>
      </c>
      <c r="I17" s="18">
        <v>9</v>
      </c>
      <c r="J17" s="18">
        <v>2</v>
      </c>
      <c r="K17" s="33">
        <v>0</v>
      </c>
      <c r="L17" s="14">
        <v>2</v>
      </c>
      <c r="M17" s="14">
        <v>0</v>
      </c>
      <c r="N17" s="14">
        <v>0</v>
      </c>
      <c r="O17" s="14">
        <v>1</v>
      </c>
      <c r="P17" s="14">
        <v>9</v>
      </c>
      <c r="Q17" s="14">
        <v>0</v>
      </c>
      <c r="R17" s="14">
        <v>0</v>
      </c>
      <c r="S17" s="85">
        <f t="shared" si="0"/>
        <v>36</v>
      </c>
    </row>
    <row r="18" spans="1:19" ht="18.75" customHeight="1" x14ac:dyDescent="0.25">
      <c r="A18" s="134" t="s">
        <v>41</v>
      </c>
      <c r="B18" s="18">
        <v>7</v>
      </c>
      <c r="C18" s="18">
        <v>0</v>
      </c>
      <c r="D18" s="18">
        <v>2</v>
      </c>
      <c r="E18" s="18">
        <v>4</v>
      </c>
      <c r="F18" s="18">
        <v>0</v>
      </c>
      <c r="G18" s="18">
        <v>5</v>
      </c>
      <c r="H18" s="18">
        <v>12</v>
      </c>
      <c r="I18" s="18">
        <v>5</v>
      </c>
      <c r="J18" s="18">
        <v>11</v>
      </c>
      <c r="K18" s="33">
        <v>1</v>
      </c>
      <c r="L18" s="14">
        <v>8</v>
      </c>
      <c r="M18" s="14">
        <v>0</v>
      </c>
      <c r="N18" s="14">
        <v>1</v>
      </c>
      <c r="O18" s="14">
        <v>4</v>
      </c>
      <c r="P18" s="14">
        <v>4</v>
      </c>
      <c r="Q18" s="14">
        <v>5</v>
      </c>
      <c r="R18" s="14">
        <v>0</v>
      </c>
      <c r="S18" s="85">
        <f t="shared" si="0"/>
        <v>69</v>
      </c>
    </row>
    <row r="19" spans="1:19" ht="18.75" customHeight="1" x14ac:dyDescent="0.25">
      <c r="A19" s="134" t="s">
        <v>42</v>
      </c>
      <c r="B19" s="18">
        <v>3</v>
      </c>
      <c r="C19" s="18">
        <v>0</v>
      </c>
      <c r="D19" s="18">
        <v>0</v>
      </c>
      <c r="E19" s="18">
        <v>4</v>
      </c>
      <c r="F19" s="18">
        <v>1</v>
      </c>
      <c r="G19" s="18">
        <v>11</v>
      </c>
      <c r="H19" s="18">
        <v>9</v>
      </c>
      <c r="I19" s="18">
        <v>6</v>
      </c>
      <c r="J19" s="18">
        <v>3</v>
      </c>
      <c r="K19" s="33">
        <v>0</v>
      </c>
      <c r="L19" s="14">
        <v>10</v>
      </c>
      <c r="M19" s="14">
        <v>0</v>
      </c>
      <c r="N19" s="14">
        <v>2</v>
      </c>
      <c r="O19" s="14">
        <v>1</v>
      </c>
      <c r="P19" s="14">
        <v>2</v>
      </c>
      <c r="Q19" s="14">
        <v>4</v>
      </c>
      <c r="R19" s="14">
        <v>0</v>
      </c>
      <c r="S19" s="85">
        <f t="shared" si="0"/>
        <v>56</v>
      </c>
    </row>
    <row r="20" spans="1:19" ht="18.75" customHeight="1" x14ac:dyDescent="0.25">
      <c r="A20" s="134" t="s">
        <v>43</v>
      </c>
      <c r="B20" s="18">
        <v>4</v>
      </c>
      <c r="C20" s="18">
        <v>0</v>
      </c>
      <c r="D20" s="18">
        <v>1</v>
      </c>
      <c r="E20" s="18">
        <v>9</v>
      </c>
      <c r="F20" s="18">
        <v>0</v>
      </c>
      <c r="G20" s="18">
        <v>9</v>
      </c>
      <c r="H20" s="18">
        <v>6</v>
      </c>
      <c r="I20" s="18">
        <v>4</v>
      </c>
      <c r="J20" s="18">
        <v>2</v>
      </c>
      <c r="K20" s="33">
        <v>0</v>
      </c>
      <c r="L20" s="14">
        <v>2</v>
      </c>
      <c r="M20" s="14">
        <v>0</v>
      </c>
      <c r="N20" s="14">
        <v>1</v>
      </c>
      <c r="O20" s="14">
        <v>2</v>
      </c>
      <c r="P20" s="14">
        <v>1</v>
      </c>
      <c r="Q20" s="14">
        <v>0</v>
      </c>
      <c r="R20" s="14">
        <v>0</v>
      </c>
      <c r="S20" s="85">
        <f t="shared" si="0"/>
        <v>41</v>
      </c>
    </row>
    <row r="21" spans="1:19" ht="18.75" customHeight="1" x14ac:dyDescent="0.25">
      <c r="A21" s="135" t="s">
        <v>44</v>
      </c>
      <c r="B21" s="18">
        <v>9</v>
      </c>
      <c r="C21" s="18">
        <v>0</v>
      </c>
      <c r="D21" s="18">
        <v>0</v>
      </c>
      <c r="E21" s="18">
        <v>10</v>
      </c>
      <c r="F21" s="18">
        <v>0</v>
      </c>
      <c r="G21" s="18">
        <v>11</v>
      </c>
      <c r="H21" s="18">
        <v>8</v>
      </c>
      <c r="I21" s="18">
        <v>4</v>
      </c>
      <c r="J21" s="18">
        <v>4</v>
      </c>
      <c r="K21" s="33">
        <v>0</v>
      </c>
      <c r="L21" s="14">
        <v>4</v>
      </c>
      <c r="M21" s="14">
        <v>0</v>
      </c>
      <c r="N21" s="14">
        <v>0</v>
      </c>
      <c r="O21" s="14">
        <v>0</v>
      </c>
      <c r="P21" s="14">
        <v>1</v>
      </c>
      <c r="Q21" s="14">
        <v>4</v>
      </c>
      <c r="R21" s="14">
        <v>0</v>
      </c>
      <c r="S21" s="85">
        <f t="shared" si="0"/>
        <v>55</v>
      </c>
    </row>
    <row r="22" spans="1:19" ht="18.75" customHeight="1" x14ac:dyDescent="0.25">
      <c r="A22" s="135" t="s">
        <v>45</v>
      </c>
      <c r="B22" s="18">
        <v>0</v>
      </c>
      <c r="C22" s="18">
        <v>0</v>
      </c>
      <c r="D22" s="18">
        <v>0</v>
      </c>
      <c r="E22" s="18">
        <v>1</v>
      </c>
      <c r="F22" s="18">
        <v>0</v>
      </c>
      <c r="G22" s="18">
        <v>2</v>
      </c>
      <c r="H22" s="18">
        <v>2</v>
      </c>
      <c r="I22" s="18">
        <v>0</v>
      </c>
      <c r="J22" s="18">
        <v>2</v>
      </c>
      <c r="K22" s="33">
        <v>0</v>
      </c>
      <c r="L22" s="14">
        <v>0</v>
      </c>
      <c r="M22" s="14">
        <v>0</v>
      </c>
      <c r="N22" s="14">
        <v>0</v>
      </c>
      <c r="O22" s="14">
        <v>0</v>
      </c>
      <c r="P22" s="14">
        <v>1</v>
      </c>
      <c r="Q22" s="14">
        <v>0</v>
      </c>
      <c r="R22" s="14">
        <v>0</v>
      </c>
      <c r="S22" s="85">
        <f t="shared" si="0"/>
        <v>8</v>
      </c>
    </row>
    <row r="23" spans="1:19" ht="18.75" customHeight="1" x14ac:dyDescent="0.25">
      <c r="A23" s="134" t="s">
        <v>46</v>
      </c>
      <c r="B23" s="18">
        <v>2</v>
      </c>
      <c r="C23" s="18">
        <v>1</v>
      </c>
      <c r="D23" s="18">
        <v>0</v>
      </c>
      <c r="E23" s="18">
        <v>5</v>
      </c>
      <c r="F23" s="18">
        <v>0</v>
      </c>
      <c r="G23" s="18">
        <v>9</v>
      </c>
      <c r="H23" s="18">
        <v>10</v>
      </c>
      <c r="I23" s="18">
        <v>6</v>
      </c>
      <c r="J23" s="18">
        <v>1</v>
      </c>
      <c r="K23" s="33">
        <v>0</v>
      </c>
      <c r="L23" s="14">
        <v>1</v>
      </c>
      <c r="M23" s="14">
        <v>0</v>
      </c>
      <c r="N23" s="14">
        <v>1</v>
      </c>
      <c r="O23" s="14">
        <v>1</v>
      </c>
      <c r="P23" s="14">
        <v>0</v>
      </c>
      <c r="Q23" s="14">
        <v>0</v>
      </c>
      <c r="R23" s="14">
        <v>0</v>
      </c>
      <c r="S23" s="85">
        <f t="shared" si="0"/>
        <v>37</v>
      </c>
    </row>
    <row r="24" spans="1:19" ht="18.75" customHeight="1" x14ac:dyDescent="0.25">
      <c r="A24" s="134" t="s">
        <v>47</v>
      </c>
      <c r="B24" s="18">
        <v>7</v>
      </c>
      <c r="C24" s="18">
        <v>0</v>
      </c>
      <c r="D24" s="18">
        <v>0</v>
      </c>
      <c r="E24" s="18">
        <v>42</v>
      </c>
      <c r="F24" s="18">
        <v>1</v>
      </c>
      <c r="G24" s="18">
        <v>48</v>
      </c>
      <c r="H24" s="18">
        <v>60</v>
      </c>
      <c r="I24" s="18">
        <v>24</v>
      </c>
      <c r="J24" s="18">
        <v>25</v>
      </c>
      <c r="K24" s="33">
        <v>6</v>
      </c>
      <c r="L24" s="14">
        <v>39</v>
      </c>
      <c r="M24" s="14">
        <v>21</v>
      </c>
      <c r="N24" s="14">
        <v>15</v>
      </c>
      <c r="O24" s="14">
        <v>181</v>
      </c>
      <c r="P24" s="14">
        <v>14</v>
      </c>
      <c r="Q24" s="14">
        <v>67</v>
      </c>
      <c r="R24" s="14">
        <v>1</v>
      </c>
      <c r="S24" s="85">
        <f t="shared" si="0"/>
        <v>551</v>
      </c>
    </row>
    <row r="25" spans="1:19" ht="18.75" customHeight="1" thickBot="1" x14ac:dyDescent="0.3">
      <c r="A25" s="80" t="s">
        <v>0</v>
      </c>
      <c r="B25" s="318">
        <f>SUM(B9:B24)</f>
        <v>84</v>
      </c>
      <c r="C25" s="318">
        <f t="shared" ref="C25:S25" si="1">SUM(C9:C24)</f>
        <v>2</v>
      </c>
      <c r="D25" s="318">
        <f t="shared" si="1"/>
        <v>8</v>
      </c>
      <c r="E25" s="318">
        <f t="shared" si="1"/>
        <v>116</v>
      </c>
      <c r="F25" s="318">
        <f t="shared" si="1"/>
        <v>6</v>
      </c>
      <c r="G25" s="318">
        <f t="shared" si="1"/>
        <v>150</v>
      </c>
      <c r="H25" s="318">
        <f t="shared" si="1"/>
        <v>154</v>
      </c>
      <c r="I25" s="318">
        <f t="shared" si="1"/>
        <v>101</v>
      </c>
      <c r="J25" s="318">
        <f t="shared" si="1"/>
        <v>88</v>
      </c>
      <c r="K25" s="318">
        <f t="shared" si="1"/>
        <v>10</v>
      </c>
      <c r="L25" s="318">
        <f t="shared" si="1"/>
        <v>95</v>
      </c>
      <c r="M25" s="318">
        <f t="shared" si="1"/>
        <v>21</v>
      </c>
      <c r="N25" s="318">
        <f t="shared" si="1"/>
        <v>32</v>
      </c>
      <c r="O25" s="318">
        <f t="shared" si="1"/>
        <v>200</v>
      </c>
      <c r="P25" s="318">
        <f t="shared" si="1"/>
        <v>46</v>
      </c>
      <c r="Q25" s="318">
        <f t="shared" si="1"/>
        <v>101</v>
      </c>
      <c r="R25" s="318">
        <f t="shared" si="1"/>
        <v>1</v>
      </c>
      <c r="S25" s="318">
        <f t="shared" si="1"/>
        <v>1215</v>
      </c>
    </row>
    <row r="26" spans="1:19" ht="13.5" customHeight="1" thickTop="1" x14ac:dyDescent="0.2">
      <c r="A26" s="47" t="s">
        <v>234</v>
      </c>
    </row>
    <row r="27" spans="1:19" x14ac:dyDescent="0.2">
      <c r="A27" s="141" t="s">
        <v>209</v>
      </c>
    </row>
  </sheetData>
  <mergeCells count="18">
    <mergeCell ref="P6:P8"/>
    <mergeCell ref="Q6:Q8"/>
    <mergeCell ref="J6:J8"/>
    <mergeCell ref="K6:K8"/>
    <mergeCell ref="A4:S4"/>
    <mergeCell ref="S6:S8"/>
    <mergeCell ref="A2:S2"/>
    <mergeCell ref="B6:B8"/>
    <mergeCell ref="D6:D8"/>
    <mergeCell ref="E6:E8"/>
    <mergeCell ref="H6:H8"/>
    <mergeCell ref="I6:I8"/>
    <mergeCell ref="F6:F8"/>
    <mergeCell ref="G6:G8"/>
    <mergeCell ref="R6:R8"/>
    <mergeCell ref="L6:L8"/>
    <mergeCell ref="M6:M8"/>
    <mergeCell ref="O6:O8"/>
  </mergeCells>
  <phoneticPr fontId="4" type="noConversion"/>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0.28515625" style="2" customWidth="1"/>
    <col min="2" max="2" width="13" style="2" customWidth="1"/>
    <col min="3" max="3" width="11.5703125" style="2" customWidth="1"/>
    <col min="4" max="4" width="11.7109375" style="2" customWidth="1"/>
    <col min="5" max="5" width="16.28515625" style="2" customWidth="1"/>
    <col min="6" max="6" width="13.140625" style="2" customWidth="1"/>
    <col min="7" max="7" width="14.140625" style="2" customWidth="1"/>
    <col min="8" max="8" width="12.85546875" style="2" customWidth="1"/>
    <col min="9" max="9" width="13.7109375" style="2" customWidth="1"/>
    <col min="10" max="10" width="15.7109375" style="2" customWidth="1"/>
    <col min="11" max="11" width="14.7109375" style="2" customWidth="1"/>
    <col min="12" max="13" width="14.5703125" style="2" customWidth="1"/>
    <col min="14" max="14" width="10.85546875" style="2" customWidth="1"/>
    <col min="15" max="15" width="10.28515625" style="2" customWidth="1"/>
    <col min="16" max="16" width="13.7109375" style="2" customWidth="1"/>
    <col min="17" max="17" width="12.5703125" style="2" customWidth="1"/>
    <col min="18" max="18" width="12.140625" style="2" customWidth="1"/>
    <col min="19" max="19" width="9.85546875" style="2" customWidth="1"/>
    <col min="20" max="16384" width="11.42578125" style="2"/>
  </cols>
  <sheetData>
    <row r="1" spans="1:19" ht="15.75" x14ac:dyDescent="0.25">
      <c r="A1" s="148" t="s">
        <v>408</v>
      </c>
    </row>
    <row r="2" spans="1:19" ht="18" customHeight="1" x14ac:dyDescent="0.25">
      <c r="A2" s="458" t="s">
        <v>69</v>
      </c>
      <c r="B2" s="458"/>
      <c r="C2" s="458"/>
      <c r="D2" s="458"/>
      <c r="E2" s="458"/>
      <c r="F2" s="458"/>
      <c r="G2" s="458"/>
      <c r="H2" s="458"/>
      <c r="I2" s="458"/>
      <c r="J2" s="458"/>
      <c r="K2" s="458"/>
      <c r="L2" s="365"/>
      <c r="M2" s="365"/>
      <c r="N2" s="365"/>
      <c r="O2" s="365"/>
      <c r="P2" s="365"/>
      <c r="Q2" s="365"/>
      <c r="R2" s="365"/>
      <c r="S2" s="365"/>
    </row>
    <row r="4" spans="1:19" ht="17.25" customHeight="1" x14ac:dyDescent="0.25">
      <c r="A4" s="458" t="s">
        <v>305</v>
      </c>
      <c r="B4" s="365"/>
      <c r="C4" s="365"/>
      <c r="D4" s="365"/>
      <c r="E4" s="365"/>
      <c r="F4" s="365"/>
      <c r="G4" s="365"/>
      <c r="H4" s="365"/>
      <c r="I4" s="365"/>
      <c r="J4" s="365"/>
      <c r="K4" s="365"/>
      <c r="L4" s="365"/>
      <c r="M4" s="365"/>
      <c r="N4" s="365"/>
      <c r="O4" s="365"/>
      <c r="P4" s="365"/>
      <c r="Q4" s="365"/>
      <c r="R4" s="365"/>
      <c r="S4" s="365"/>
    </row>
    <row r="5" spans="1:19" ht="13.5" thickBot="1" x14ac:dyDescent="0.25"/>
    <row r="6" spans="1:19" ht="15" customHeight="1" thickTop="1" x14ac:dyDescent="0.2">
      <c r="A6" s="82"/>
      <c r="B6" s="447" t="s">
        <v>82</v>
      </c>
      <c r="C6" s="128"/>
      <c r="D6" s="459" t="s">
        <v>84</v>
      </c>
      <c r="E6" s="447" t="s">
        <v>85</v>
      </c>
      <c r="F6" s="447" t="s">
        <v>91</v>
      </c>
      <c r="G6" s="447" t="s">
        <v>26</v>
      </c>
      <c r="H6" s="447" t="s">
        <v>120</v>
      </c>
      <c r="I6" s="447" t="s">
        <v>86</v>
      </c>
      <c r="J6" s="447" t="s">
        <v>122</v>
      </c>
      <c r="K6" s="447" t="s">
        <v>87</v>
      </c>
      <c r="L6" s="447" t="s">
        <v>118</v>
      </c>
      <c r="M6" s="447" t="s">
        <v>121</v>
      </c>
      <c r="N6" s="128"/>
      <c r="O6" s="447" t="s">
        <v>89</v>
      </c>
      <c r="P6" s="447" t="s">
        <v>112</v>
      </c>
      <c r="Q6" s="447" t="s">
        <v>90</v>
      </c>
      <c r="R6" s="447" t="s">
        <v>119</v>
      </c>
      <c r="S6" s="453" t="s">
        <v>283</v>
      </c>
    </row>
    <row r="7" spans="1:19" ht="15" customHeight="1" x14ac:dyDescent="0.2">
      <c r="A7" s="138" t="s">
        <v>27</v>
      </c>
      <c r="B7" s="455"/>
      <c r="C7" s="129" t="s">
        <v>83</v>
      </c>
      <c r="D7" s="448"/>
      <c r="E7" s="455"/>
      <c r="F7" s="455"/>
      <c r="G7" s="448"/>
      <c r="H7" s="448"/>
      <c r="I7" s="448"/>
      <c r="J7" s="448"/>
      <c r="K7" s="448"/>
      <c r="L7" s="448"/>
      <c r="M7" s="448"/>
      <c r="N7" s="130" t="s">
        <v>88</v>
      </c>
      <c r="O7" s="448"/>
      <c r="P7" s="448"/>
      <c r="Q7" s="448"/>
      <c r="R7" s="455"/>
      <c r="S7" s="454"/>
    </row>
    <row r="8" spans="1:19" ht="24" customHeight="1" x14ac:dyDescent="0.2">
      <c r="A8" s="84"/>
      <c r="B8" s="456"/>
      <c r="C8" s="131"/>
      <c r="D8" s="449"/>
      <c r="E8" s="456"/>
      <c r="F8" s="456"/>
      <c r="G8" s="449"/>
      <c r="H8" s="449"/>
      <c r="I8" s="449"/>
      <c r="J8" s="449"/>
      <c r="K8" s="449"/>
      <c r="L8" s="449"/>
      <c r="M8" s="449"/>
      <c r="N8" s="132"/>
      <c r="O8" s="449"/>
      <c r="P8" s="449"/>
      <c r="Q8" s="449"/>
      <c r="R8" s="456"/>
      <c r="S8" s="436"/>
    </row>
    <row r="9" spans="1:19" ht="18.75" customHeight="1" x14ac:dyDescent="0.25">
      <c r="A9" s="133" t="s">
        <v>33</v>
      </c>
      <c r="B9" s="18">
        <v>0</v>
      </c>
      <c r="C9" s="18">
        <v>0</v>
      </c>
      <c r="D9" s="18">
        <v>0</v>
      </c>
      <c r="E9" s="18">
        <v>0</v>
      </c>
      <c r="F9" s="18">
        <v>0</v>
      </c>
      <c r="G9" s="18">
        <v>0</v>
      </c>
      <c r="H9" s="18">
        <v>0</v>
      </c>
      <c r="I9" s="18">
        <v>0</v>
      </c>
      <c r="J9" s="18">
        <v>0</v>
      </c>
      <c r="K9" s="36">
        <v>0</v>
      </c>
      <c r="L9" s="117">
        <v>0</v>
      </c>
      <c r="M9" s="117">
        <v>0</v>
      </c>
      <c r="N9" s="117">
        <v>0</v>
      </c>
      <c r="O9" s="117">
        <v>0</v>
      </c>
      <c r="P9" s="117">
        <v>0</v>
      </c>
      <c r="Q9" s="117">
        <v>0</v>
      </c>
      <c r="R9" s="117">
        <v>0</v>
      </c>
      <c r="S9" s="122">
        <f>SUM(B9:R9)</f>
        <v>0</v>
      </c>
    </row>
    <row r="10" spans="1:19" ht="18.75" customHeight="1" x14ac:dyDescent="0.25">
      <c r="A10" s="134" t="s">
        <v>34</v>
      </c>
      <c r="B10" s="18">
        <v>0</v>
      </c>
      <c r="C10" s="18">
        <v>0</v>
      </c>
      <c r="D10" s="18">
        <v>0</v>
      </c>
      <c r="E10" s="18">
        <v>0</v>
      </c>
      <c r="F10" s="18">
        <v>0</v>
      </c>
      <c r="G10" s="18">
        <v>0</v>
      </c>
      <c r="H10" s="18">
        <v>0</v>
      </c>
      <c r="I10" s="18">
        <v>0</v>
      </c>
      <c r="J10" s="18">
        <v>0</v>
      </c>
      <c r="K10" s="33">
        <v>1</v>
      </c>
      <c r="L10" s="14">
        <v>0</v>
      </c>
      <c r="M10" s="14">
        <v>0</v>
      </c>
      <c r="N10" s="14">
        <v>0</v>
      </c>
      <c r="O10" s="14">
        <v>0</v>
      </c>
      <c r="P10" s="14">
        <v>2</v>
      </c>
      <c r="Q10" s="14">
        <v>0</v>
      </c>
      <c r="R10" s="14">
        <v>0</v>
      </c>
      <c r="S10" s="85">
        <f t="shared" ref="S10:S24" si="0">SUM(B10:R10)</f>
        <v>3</v>
      </c>
    </row>
    <row r="11" spans="1:19" ht="18.75" customHeight="1" x14ac:dyDescent="0.25">
      <c r="A11" s="134" t="s">
        <v>35</v>
      </c>
      <c r="B11" s="18">
        <v>0</v>
      </c>
      <c r="C11" s="18">
        <v>0</v>
      </c>
      <c r="D11" s="18">
        <v>0</v>
      </c>
      <c r="E11" s="18">
        <v>0</v>
      </c>
      <c r="F11" s="18">
        <v>0</v>
      </c>
      <c r="G11" s="18">
        <v>0</v>
      </c>
      <c r="H11" s="18">
        <v>0</v>
      </c>
      <c r="I11" s="18">
        <v>0</v>
      </c>
      <c r="J11" s="18">
        <v>0</v>
      </c>
      <c r="K11" s="33">
        <v>0</v>
      </c>
      <c r="L11" s="14">
        <v>0</v>
      </c>
      <c r="M11" s="14">
        <v>0</v>
      </c>
      <c r="N11" s="14">
        <v>0</v>
      </c>
      <c r="O11" s="14">
        <v>0</v>
      </c>
      <c r="P11" s="14">
        <v>1</v>
      </c>
      <c r="Q11" s="14">
        <v>0</v>
      </c>
      <c r="R11" s="14">
        <v>0</v>
      </c>
      <c r="S11" s="85">
        <f t="shared" si="0"/>
        <v>1</v>
      </c>
    </row>
    <row r="12" spans="1:19" ht="18.75" customHeight="1" x14ac:dyDescent="0.25">
      <c r="A12" s="134" t="s">
        <v>36</v>
      </c>
      <c r="B12" s="18">
        <v>0</v>
      </c>
      <c r="C12" s="18">
        <v>0</v>
      </c>
      <c r="D12" s="18">
        <v>0</v>
      </c>
      <c r="E12" s="18">
        <v>0</v>
      </c>
      <c r="F12" s="18">
        <v>0</v>
      </c>
      <c r="G12" s="18">
        <v>0</v>
      </c>
      <c r="H12" s="18">
        <v>0</v>
      </c>
      <c r="I12" s="18">
        <v>0</v>
      </c>
      <c r="J12" s="18">
        <v>0</v>
      </c>
      <c r="K12" s="33">
        <v>0</v>
      </c>
      <c r="L12" s="14">
        <v>0</v>
      </c>
      <c r="M12" s="14">
        <v>0</v>
      </c>
      <c r="N12" s="14">
        <v>0</v>
      </c>
      <c r="O12" s="14">
        <v>0</v>
      </c>
      <c r="P12" s="14">
        <v>1</v>
      </c>
      <c r="Q12" s="14">
        <v>0</v>
      </c>
      <c r="R12" s="14">
        <v>0</v>
      </c>
      <c r="S12" s="85">
        <f t="shared" si="0"/>
        <v>1</v>
      </c>
    </row>
    <row r="13" spans="1:19" ht="18.75" customHeight="1" x14ac:dyDescent="0.25">
      <c r="A13" s="134" t="s">
        <v>37</v>
      </c>
      <c r="B13" s="18">
        <v>0</v>
      </c>
      <c r="C13" s="18">
        <v>0</v>
      </c>
      <c r="D13" s="18">
        <v>0</v>
      </c>
      <c r="E13" s="18">
        <v>0</v>
      </c>
      <c r="F13" s="18">
        <v>0</v>
      </c>
      <c r="G13" s="18">
        <v>0</v>
      </c>
      <c r="H13" s="18">
        <v>1</v>
      </c>
      <c r="I13" s="18">
        <v>0</v>
      </c>
      <c r="J13" s="18">
        <v>0</v>
      </c>
      <c r="K13" s="33">
        <v>0</v>
      </c>
      <c r="L13" s="14">
        <v>0</v>
      </c>
      <c r="M13" s="14">
        <v>0</v>
      </c>
      <c r="N13" s="14">
        <v>0</v>
      </c>
      <c r="O13" s="14">
        <v>0</v>
      </c>
      <c r="P13" s="14">
        <v>4</v>
      </c>
      <c r="Q13" s="14">
        <v>0</v>
      </c>
      <c r="R13" s="14">
        <v>0</v>
      </c>
      <c r="S13" s="85">
        <f t="shared" si="0"/>
        <v>5</v>
      </c>
    </row>
    <row r="14" spans="1:19" ht="18.75" customHeight="1" x14ac:dyDescent="0.25">
      <c r="A14" s="134" t="s">
        <v>38</v>
      </c>
      <c r="B14" s="18">
        <v>0</v>
      </c>
      <c r="C14" s="18">
        <v>0</v>
      </c>
      <c r="D14" s="18">
        <v>0</v>
      </c>
      <c r="E14" s="18">
        <v>0</v>
      </c>
      <c r="F14" s="18">
        <v>0</v>
      </c>
      <c r="G14" s="18">
        <v>1</v>
      </c>
      <c r="H14" s="18">
        <v>0</v>
      </c>
      <c r="I14" s="18">
        <v>0</v>
      </c>
      <c r="J14" s="18">
        <v>0</v>
      </c>
      <c r="K14" s="33">
        <v>0</v>
      </c>
      <c r="L14" s="14">
        <v>1</v>
      </c>
      <c r="M14" s="14">
        <v>0</v>
      </c>
      <c r="N14" s="14">
        <v>0</v>
      </c>
      <c r="O14" s="14">
        <v>3</v>
      </c>
      <c r="P14" s="14">
        <v>4</v>
      </c>
      <c r="Q14" s="14">
        <v>0</v>
      </c>
      <c r="R14" s="14">
        <v>0</v>
      </c>
      <c r="S14" s="85">
        <f t="shared" si="0"/>
        <v>9</v>
      </c>
    </row>
    <row r="15" spans="1:19" ht="18.75" customHeight="1" x14ac:dyDescent="0.25">
      <c r="A15" s="134" t="s">
        <v>117</v>
      </c>
      <c r="B15" s="18">
        <v>0</v>
      </c>
      <c r="C15" s="18">
        <v>0</v>
      </c>
      <c r="D15" s="18">
        <v>0</v>
      </c>
      <c r="E15" s="18">
        <v>0</v>
      </c>
      <c r="F15" s="18">
        <v>0</v>
      </c>
      <c r="G15" s="18">
        <v>0</v>
      </c>
      <c r="H15" s="18">
        <v>0</v>
      </c>
      <c r="I15" s="18">
        <v>0</v>
      </c>
      <c r="J15" s="18">
        <v>0</v>
      </c>
      <c r="K15" s="33">
        <v>0</v>
      </c>
      <c r="L15" s="14">
        <v>1</v>
      </c>
      <c r="M15" s="14">
        <v>0</v>
      </c>
      <c r="N15" s="14">
        <v>0</v>
      </c>
      <c r="O15" s="14">
        <v>0</v>
      </c>
      <c r="P15" s="14">
        <v>3</v>
      </c>
      <c r="Q15" s="14">
        <v>0</v>
      </c>
      <c r="R15" s="14">
        <v>0</v>
      </c>
      <c r="S15" s="85">
        <f t="shared" si="0"/>
        <v>4</v>
      </c>
    </row>
    <row r="16" spans="1:19" ht="18.75" customHeight="1" x14ac:dyDescent="0.25">
      <c r="A16" s="134" t="s">
        <v>40</v>
      </c>
      <c r="B16" s="18">
        <v>1</v>
      </c>
      <c r="C16" s="18">
        <v>0</v>
      </c>
      <c r="D16" s="18">
        <v>0</v>
      </c>
      <c r="E16" s="18">
        <v>0</v>
      </c>
      <c r="F16" s="18">
        <v>0</v>
      </c>
      <c r="G16" s="18">
        <v>0</v>
      </c>
      <c r="H16" s="18">
        <v>0</v>
      </c>
      <c r="I16" s="18">
        <v>0</v>
      </c>
      <c r="J16" s="18">
        <v>0</v>
      </c>
      <c r="K16" s="33">
        <v>0</v>
      </c>
      <c r="L16" s="14">
        <v>0</v>
      </c>
      <c r="M16" s="14">
        <v>0</v>
      </c>
      <c r="N16" s="14">
        <v>0</v>
      </c>
      <c r="O16" s="14">
        <v>0</v>
      </c>
      <c r="P16" s="14">
        <v>3</v>
      </c>
      <c r="Q16" s="14">
        <v>0</v>
      </c>
      <c r="R16" s="14">
        <v>0</v>
      </c>
      <c r="S16" s="85">
        <f t="shared" si="0"/>
        <v>4</v>
      </c>
    </row>
    <row r="17" spans="1:19" ht="18.75" customHeight="1" x14ac:dyDescent="0.25">
      <c r="A17" s="134" t="s">
        <v>401</v>
      </c>
      <c r="B17" s="18">
        <v>0</v>
      </c>
      <c r="C17" s="18">
        <v>0</v>
      </c>
      <c r="D17" s="18">
        <v>0</v>
      </c>
      <c r="E17" s="18">
        <v>0</v>
      </c>
      <c r="F17" s="18">
        <v>0</v>
      </c>
      <c r="G17" s="18">
        <v>0</v>
      </c>
      <c r="H17" s="18">
        <v>0</v>
      </c>
      <c r="I17" s="18">
        <v>0</v>
      </c>
      <c r="J17" s="18">
        <v>0</v>
      </c>
      <c r="K17" s="33">
        <v>0</v>
      </c>
      <c r="L17" s="14">
        <v>0</v>
      </c>
      <c r="M17" s="14">
        <v>0</v>
      </c>
      <c r="N17" s="14">
        <v>0</v>
      </c>
      <c r="O17" s="14">
        <v>1</v>
      </c>
      <c r="P17" s="14">
        <v>0</v>
      </c>
      <c r="Q17" s="14">
        <v>0</v>
      </c>
      <c r="R17" s="14">
        <v>0</v>
      </c>
      <c r="S17" s="85">
        <f t="shared" si="0"/>
        <v>1</v>
      </c>
    </row>
    <row r="18" spans="1:19" ht="18.75" customHeight="1" x14ac:dyDescent="0.25">
      <c r="A18" s="134" t="s">
        <v>41</v>
      </c>
      <c r="B18" s="18">
        <v>0</v>
      </c>
      <c r="C18" s="18">
        <v>0</v>
      </c>
      <c r="D18" s="18">
        <v>0</v>
      </c>
      <c r="E18" s="18">
        <v>0</v>
      </c>
      <c r="F18" s="18">
        <v>0</v>
      </c>
      <c r="G18" s="18">
        <v>0</v>
      </c>
      <c r="H18" s="18">
        <v>0</v>
      </c>
      <c r="I18" s="18">
        <v>0</v>
      </c>
      <c r="J18" s="18">
        <v>0</v>
      </c>
      <c r="K18" s="33">
        <v>0</v>
      </c>
      <c r="L18" s="14">
        <v>0</v>
      </c>
      <c r="M18" s="14">
        <v>0</v>
      </c>
      <c r="N18" s="14">
        <v>0</v>
      </c>
      <c r="O18" s="14">
        <v>0</v>
      </c>
      <c r="P18" s="14">
        <v>6</v>
      </c>
      <c r="Q18" s="14">
        <v>0</v>
      </c>
      <c r="R18" s="14">
        <v>0</v>
      </c>
      <c r="S18" s="85">
        <f t="shared" si="0"/>
        <v>6</v>
      </c>
    </row>
    <row r="19" spans="1:19" ht="18.75" customHeight="1" x14ac:dyDescent="0.25">
      <c r="A19" s="134" t="s">
        <v>42</v>
      </c>
      <c r="B19" s="18">
        <v>0</v>
      </c>
      <c r="C19" s="18">
        <v>0</v>
      </c>
      <c r="D19" s="18">
        <v>0</v>
      </c>
      <c r="E19" s="18">
        <v>0</v>
      </c>
      <c r="F19" s="18">
        <v>0</v>
      </c>
      <c r="G19" s="18">
        <v>0</v>
      </c>
      <c r="H19" s="18">
        <v>0</v>
      </c>
      <c r="I19" s="18">
        <v>0</v>
      </c>
      <c r="J19" s="18">
        <v>0</v>
      </c>
      <c r="K19" s="33">
        <v>0</v>
      </c>
      <c r="L19" s="14">
        <v>1</v>
      </c>
      <c r="M19" s="14">
        <v>0</v>
      </c>
      <c r="N19" s="14">
        <v>1</v>
      </c>
      <c r="O19" s="14">
        <v>0</v>
      </c>
      <c r="P19" s="14">
        <v>5</v>
      </c>
      <c r="Q19" s="14">
        <v>0</v>
      </c>
      <c r="R19" s="14">
        <v>0</v>
      </c>
      <c r="S19" s="85">
        <f t="shared" si="0"/>
        <v>7</v>
      </c>
    </row>
    <row r="20" spans="1:19" ht="18.75" customHeight="1" x14ac:dyDescent="0.25">
      <c r="A20" s="134" t="s">
        <v>43</v>
      </c>
      <c r="B20" s="18">
        <v>0</v>
      </c>
      <c r="C20" s="18">
        <v>0</v>
      </c>
      <c r="D20" s="18">
        <v>0</v>
      </c>
      <c r="E20" s="18">
        <v>0</v>
      </c>
      <c r="F20" s="18">
        <v>0</v>
      </c>
      <c r="G20" s="18">
        <v>0</v>
      </c>
      <c r="H20" s="18">
        <v>0</v>
      </c>
      <c r="I20" s="18">
        <v>0</v>
      </c>
      <c r="J20" s="18">
        <v>0</v>
      </c>
      <c r="K20" s="33">
        <v>0</v>
      </c>
      <c r="L20" s="14">
        <v>0</v>
      </c>
      <c r="M20" s="14">
        <v>0</v>
      </c>
      <c r="N20" s="14">
        <v>0</v>
      </c>
      <c r="O20" s="14">
        <v>1</v>
      </c>
      <c r="P20" s="14">
        <v>1</v>
      </c>
      <c r="Q20" s="14">
        <v>0</v>
      </c>
      <c r="R20" s="14">
        <v>0</v>
      </c>
      <c r="S20" s="85">
        <f t="shared" si="0"/>
        <v>2</v>
      </c>
    </row>
    <row r="21" spans="1:19" ht="18.75" customHeight="1" x14ac:dyDescent="0.25">
      <c r="A21" s="135" t="s">
        <v>44</v>
      </c>
      <c r="B21" s="18">
        <v>0</v>
      </c>
      <c r="C21" s="18">
        <v>0</v>
      </c>
      <c r="D21" s="18">
        <v>0</v>
      </c>
      <c r="E21" s="18">
        <v>0</v>
      </c>
      <c r="F21" s="18">
        <v>0</v>
      </c>
      <c r="G21" s="18">
        <v>0</v>
      </c>
      <c r="H21" s="18">
        <v>0</v>
      </c>
      <c r="I21" s="18">
        <v>0</v>
      </c>
      <c r="J21" s="18">
        <v>0</v>
      </c>
      <c r="K21" s="33">
        <v>0</v>
      </c>
      <c r="L21" s="14">
        <v>0</v>
      </c>
      <c r="M21" s="14">
        <v>0</v>
      </c>
      <c r="N21" s="14">
        <v>0</v>
      </c>
      <c r="O21" s="14">
        <v>1</v>
      </c>
      <c r="P21" s="14">
        <v>3</v>
      </c>
      <c r="Q21" s="14">
        <v>0</v>
      </c>
      <c r="R21" s="14">
        <v>0</v>
      </c>
      <c r="S21" s="85">
        <f t="shared" si="0"/>
        <v>4</v>
      </c>
    </row>
    <row r="22" spans="1:19" ht="18.75" customHeight="1" x14ac:dyDescent="0.25">
      <c r="A22" s="135" t="s">
        <v>45</v>
      </c>
      <c r="B22" s="18">
        <v>0</v>
      </c>
      <c r="C22" s="18">
        <v>0</v>
      </c>
      <c r="D22" s="18">
        <v>0</v>
      </c>
      <c r="E22" s="18">
        <v>0</v>
      </c>
      <c r="F22" s="18">
        <v>0</v>
      </c>
      <c r="G22" s="18">
        <v>0</v>
      </c>
      <c r="H22" s="18">
        <v>0</v>
      </c>
      <c r="I22" s="18">
        <v>0</v>
      </c>
      <c r="J22" s="18">
        <v>0</v>
      </c>
      <c r="K22" s="33">
        <v>0</v>
      </c>
      <c r="L22" s="14">
        <v>0</v>
      </c>
      <c r="M22" s="14">
        <v>0</v>
      </c>
      <c r="N22" s="14">
        <v>1</v>
      </c>
      <c r="O22" s="14">
        <v>1</v>
      </c>
      <c r="P22" s="14">
        <v>0</v>
      </c>
      <c r="Q22" s="14">
        <v>0</v>
      </c>
      <c r="R22" s="14">
        <v>0</v>
      </c>
      <c r="S22" s="85">
        <f t="shared" si="0"/>
        <v>2</v>
      </c>
    </row>
    <row r="23" spans="1:19" ht="18.75" customHeight="1" x14ac:dyDescent="0.25">
      <c r="A23" s="134" t="s">
        <v>46</v>
      </c>
      <c r="B23" s="18">
        <v>0</v>
      </c>
      <c r="C23" s="18">
        <v>0</v>
      </c>
      <c r="D23" s="18">
        <v>0</v>
      </c>
      <c r="E23" s="18">
        <v>0</v>
      </c>
      <c r="F23" s="18">
        <v>0</v>
      </c>
      <c r="G23" s="18">
        <v>0</v>
      </c>
      <c r="H23" s="18">
        <v>0</v>
      </c>
      <c r="I23" s="18">
        <v>0</v>
      </c>
      <c r="J23" s="18">
        <v>0</v>
      </c>
      <c r="K23" s="33">
        <v>0</v>
      </c>
      <c r="L23" s="14">
        <v>1</v>
      </c>
      <c r="M23" s="14">
        <v>0</v>
      </c>
      <c r="N23" s="14">
        <v>0</v>
      </c>
      <c r="O23" s="14">
        <v>0</v>
      </c>
      <c r="P23" s="14">
        <v>0</v>
      </c>
      <c r="Q23" s="14">
        <v>0</v>
      </c>
      <c r="R23" s="14">
        <v>0</v>
      </c>
      <c r="S23" s="85">
        <f t="shared" si="0"/>
        <v>1</v>
      </c>
    </row>
    <row r="24" spans="1:19" ht="18.75" customHeight="1" x14ac:dyDescent="0.25">
      <c r="A24" s="134" t="s">
        <v>47</v>
      </c>
      <c r="B24" s="18">
        <v>0</v>
      </c>
      <c r="C24" s="18">
        <v>0</v>
      </c>
      <c r="D24" s="18">
        <v>0</v>
      </c>
      <c r="E24" s="18">
        <v>1</v>
      </c>
      <c r="F24" s="18">
        <v>0</v>
      </c>
      <c r="G24" s="18">
        <v>0</v>
      </c>
      <c r="H24" s="18">
        <v>0</v>
      </c>
      <c r="I24" s="18">
        <v>0</v>
      </c>
      <c r="J24" s="18">
        <v>0</v>
      </c>
      <c r="K24" s="33">
        <v>0</v>
      </c>
      <c r="L24" s="14">
        <v>3</v>
      </c>
      <c r="M24" s="14">
        <v>2</v>
      </c>
      <c r="N24" s="14">
        <v>0</v>
      </c>
      <c r="O24" s="14">
        <v>6</v>
      </c>
      <c r="P24" s="14">
        <v>25</v>
      </c>
      <c r="Q24" s="14">
        <v>0</v>
      </c>
      <c r="R24" s="14">
        <v>0</v>
      </c>
      <c r="S24" s="85">
        <f t="shared" si="0"/>
        <v>37</v>
      </c>
    </row>
    <row r="25" spans="1:19" ht="18.75" customHeight="1" thickBot="1" x14ac:dyDescent="0.3">
      <c r="A25" s="80" t="s">
        <v>0</v>
      </c>
      <c r="B25" s="318">
        <f>SUM(B9:B24)</f>
        <v>1</v>
      </c>
      <c r="C25" s="318">
        <f t="shared" ref="C25:R25" si="1">SUM(C9:C24)</f>
        <v>0</v>
      </c>
      <c r="D25" s="318">
        <f t="shared" si="1"/>
        <v>0</v>
      </c>
      <c r="E25" s="318">
        <f t="shared" si="1"/>
        <v>1</v>
      </c>
      <c r="F25" s="318">
        <f t="shared" si="1"/>
        <v>0</v>
      </c>
      <c r="G25" s="318">
        <f t="shared" si="1"/>
        <v>1</v>
      </c>
      <c r="H25" s="318">
        <f t="shared" si="1"/>
        <v>1</v>
      </c>
      <c r="I25" s="318">
        <f t="shared" si="1"/>
        <v>0</v>
      </c>
      <c r="J25" s="318">
        <f t="shared" si="1"/>
        <v>0</v>
      </c>
      <c r="K25" s="318">
        <f t="shared" si="1"/>
        <v>1</v>
      </c>
      <c r="L25" s="318">
        <f t="shared" si="1"/>
        <v>7</v>
      </c>
      <c r="M25" s="318">
        <f t="shared" si="1"/>
        <v>2</v>
      </c>
      <c r="N25" s="318">
        <f t="shared" si="1"/>
        <v>2</v>
      </c>
      <c r="O25" s="318">
        <f t="shared" si="1"/>
        <v>13</v>
      </c>
      <c r="P25" s="318">
        <f t="shared" si="1"/>
        <v>58</v>
      </c>
      <c r="Q25" s="318">
        <f t="shared" si="1"/>
        <v>0</v>
      </c>
      <c r="R25" s="318">
        <f t="shared" si="1"/>
        <v>0</v>
      </c>
      <c r="S25" s="318">
        <f>SUM(S9:S24)</f>
        <v>87</v>
      </c>
    </row>
    <row r="26" spans="1:19" ht="18" customHeight="1" thickTop="1" x14ac:dyDescent="0.2">
      <c r="A26" s="501" t="s">
        <v>320</v>
      </c>
      <c r="B26" s="359"/>
      <c r="C26" s="359"/>
      <c r="D26" s="359"/>
      <c r="E26" s="359"/>
      <c r="F26" s="359"/>
      <c r="G26" s="359"/>
      <c r="H26" s="359"/>
      <c r="I26" s="359"/>
      <c r="J26" s="359"/>
      <c r="K26" s="359"/>
      <c r="L26" s="359"/>
      <c r="M26" s="359"/>
      <c r="N26" s="359"/>
      <c r="O26" s="359"/>
      <c r="P26" s="359"/>
      <c r="Q26" s="359"/>
      <c r="R26" s="359"/>
      <c r="S26" s="359"/>
    </row>
    <row r="27" spans="1:19" x14ac:dyDescent="0.2">
      <c r="A27" s="141" t="s">
        <v>209</v>
      </c>
      <c r="B27" s="206"/>
      <c r="C27" s="206"/>
      <c r="D27" s="206"/>
      <c r="E27" s="206"/>
      <c r="F27" s="206"/>
      <c r="G27" s="206"/>
      <c r="H27" s="206"/>
      <c r="I27" s="206"/>
      <c r="J27" s="206"/>
      <c r="K27" s="206"/>
      <c r="L27" s="206"/>
      <c r="M27" s="206"/>
      <c r="N27" s="206"/>
      <c r="O27" s="206"/>
      <c r="P27" s="206"/>
      <c r="Q27" s="206"/>
      <c r="R27" s="206"/>
      <c r="S27" s="206"/>
    </row>
    <row r="28" spans="1:19" x14ac:dyDescent="0.2">
      <c r="A28" s="47"/>
    </row>
    <row r="29" spans="1:19" x14ac:dyDescent="0.2">
      <c r="A29" s="47"/>
    </row>
  </sheetData>
  <mergeCells count="19">
    <mergeCell ref="A2:S2"/>
    <mergeCell ref="A4:S4"/>
    <mergeCell ref="B6:B8"/>
    <mergeCell ref="D6:D8"/>
    <mergeCell ref="E6:E8"/>
    <mergeCell ref="H6:H8"/>
    <mergeCell ref="I6:I8"/>
    <mergeCell ref="F6:F8"/>
    <mergeCell ref="G6:G8"/>
    <mergeCell ref="R6:R8"/>
    <mergeCell ref="L6:L8"/>
    <mergeCell ref="M6:M8"/>
    <mergeCell ref="O6:O8"/>
    <mergeCell ref="P6:P8"/>
    <mergeCell ref="Q6:Q8"/>
    <mergeCell ref="J6:J8"/>
    <mergeCell ref="S6:S8"/>
    <mergeCell ref="A26:S26"/>
    <mergeCell ref="K6:K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70" zoomScaleNormal="70" workbookViewId="0"/>
  </sheetViews>
  <sheetFormatPr baseColWidth="10" defaultColWidth="11.42578125" defaultRowHeight="12.75" x14ac:dyDescent="0.2"/>
  <cols>
    <col min="1" max="1" width="32.140625" style="2" customWidth="1"/>
    <col min="2" max="3" width="10.42578125" style="2" customWidth="1"/>
    <col min="4" max="4" width="12.28515625" style="2" customWidth="1"/>
    <col min="5" max="5" width="8.5703125" style="2" customWidth="1"/>
    <col min="6" max="7" width="10.42578125" style="2" customWidth="1"/>
    <col min="8" max="8" width="12.42578125" style="2" customWidth="1"/>
    <col min="9" max="9" width="8.5703125" style="2" customWidth="1"/>
    <col min="10" max="11" width="10.42578125" style="2" customWidth="1"/>
    <col min="12" max="12" width="11.85546875" style="2" customWidth="1"/>
    <col min="13" max="13" width="8.5703125" style="2" customWidth="1"/>
    <col min="14" max="14" width="10.7109375" style="2" customWidth="1"/>
    <col min="15" max="15" width="10.42578125" style="2" customWidth="1"/>
    <col min="16" max="16" width="12.28515625" style="2" customWidth="1"/>
    <col min="17" max="17" width="8.5703125" style="2" customWidth="1"/>
    <col min="18" max="19" width="10.42578125" style="2" customWidth="1"/>
    <col min="20" max="20" width="14.140625" style="2" customWidth="1"/>
    <col min="21" max="21" width="8.5703125" style="2" customWidth="1"/>
    <col min="22" max="16384" width="11.42578125" style="2"/>
  </cols>
  <sheetData>
    <row r="1" spans="1:21" ht="15.75" x14ac:dyDescent="0.25">
      <c r="A1" s="148" t="s">
        <v>408</v>
      </c>
    </row>
    <row r="2" spans="1:21" ht="18" customHeight="1" x14ac:dyDescent="0.25">
      <c r="A2" s="457" t="s">
        <v>70</v>
      </c>
      <c r="B2" s="547"/>
      <c r="C2" s="547"/>
      <c r="D2" s="547"/>
      <c r="E2" s="547"/>
      <c r="F2" s="547"/>
      <c r="G2" s="547"/>
      <c r="H2" s="547"/>
      <c r="I2" s="547"/>
      <c r="J2" s="547"/>
      <c r="K2" s="547"/>
      <c r="L2" s="547"/>
      <c r="M2" s="547"/>
      <c r="N2" s="547"/>
      <c r="O2" s="547"/>
      <c r="P2" s="547"/>
      <c r="Q2" s="547"/>
      <c r="R2" s="547"/>
      <c r="S2" s="547"/>
      <c r="T2" s="547"/>
      <c r="U2" s="547"/>
    </row>
    <row r="3" spans="1:21" ht="12.75" customHeight="1" x14ac:dyDescent="0.2"/>
    <row r="4" spans="1:21" ht="15.75" customHeight="1" x14ac:dyDescent="0.25">
      <c r="A4" s="458" t="s">
        <v>157</v>
      </c>
      <c r="B4" s="439"/>
      <c r="C4" s="439"/>
      <c r="D4" s="439"/>
      <c r="E4" s="439"/>
      <c r="F4" s="439"/>
      <c r="G4" s="439"/>
      <c r="H4" s="439"/>
      <c r="I4" s="439"/>
      <c r="J4" s="439"/>
      <c r="K4" s="439"/>
      <c r="L4" s="439"/>
      <c r="M4" s="439"/>
      <c r="N4" s="439"/>
      <c r="O4" s="439"/>
      <c r="P4" s="439"/>
      <c r="Q4" s="439"/>
      <c r="R4" s="439"/>
      <c r="S4" s="439"/>
      <c r="T4" s="439"/>
      <c r="U4" s="439"/>
    </row>
    <row r="5" spans="1:21" ht="13.5" customHeight="1" thickBot="1" x14ac:dyDescent="0.25"/>
    <row r="6" spans="1:21" ht="15" customHeight="1" thickTop="1" x14ac:dyDescent="0.2">
      <c r="A6" s="79"/>
      <c r="B6" s="63" t="s">
        <v>163</v>
      </c>
      <c r="C6" s="63"/>
      <c r="D6" s="63"/>
      <c r="E6" s="63"/>
      <c r="F6" s="63"/>
      <c r="G6" s="63"/>
      <c r="H6" s="63"/>
      <c r="I6" s="63"/>
      <c r="J6" s="63"/>
      <c r="K6" s="63"/>
      <c r="L6" s="63"/>
      <c r="M6" s="76"/>
      <c r="N6" s="63" t="s">
        <v>164</v>
      </c>
      <c r="O6" s="63"/>
      <c r="P6" s="63"/>
      <c r="Q6" s="76"/>
      <c r="R6" s="102"/>
      <c r="S6" s="508" t="s">
        <v>207</v>
      </c>
      <c r="T6" s="279"/>
      <c r="U6" s="102"/>
    </row>
    <row r="7" spans="1:21" ht="15" customHeight="1" x14ac:dyDescent="0.2">
      <c r="A7" s="77" t="s">
        <v>27</v>
      </c>
      <c r="B7" s="60" t="s">
        <v>1</v>
      </c>
      <c r="C7" s="86"/>
      <c r="D7" s="86"/>
      <c r="E7" s="61"/>
      <c r="F7" s="60" t="s">
        <v>158</v>
      </c>
      <c r="G7" s="86"/>
      <c r="H7" s="86"/>
      <c r="I7" s="61"/>
      <c r="J7" s="60" t="s">
        <v>0</v>
      </c>
      <c r="K7" s="86"/>
      <c r="L7" s="86"/>
      <c r="M7" s="61"/>
      <c r="N7" s="55" t="s">
        <v>2</v>
      </c>
      <c r="O7" s="56"/>
      <c r="P7" s="56"/>
      <c r="Q7" s="49"/>
      <c r="R7" s="101"/>
      <c r="S7" s="548"/>
      <c r="T7" s="280"/>
      <c r="U7" s="103"/>
    </row>
    <row r="8" spans="1:21" ht="40.5" customHeight="1" x14ac:dyDescent="0.2">
      <c r="A8" s="104"/>
      <c r="B8" s="290" t="s">
        <v>3</v>
      </c>
      <c r="C8" s="290" t="s">
        <v>4</v>
      </c>
      <c r="D8" s="291" t="s">
        <v>403</v>
      </c>
      <c r="E8" s="292" t="s">
        <v>0</v>
      </c>
      <c r="F8" s="290" t="s">
        <v>3</v>
      </c>
      <c r="G8" s="290" t="s">
        <v>4</v>
      </c>
      <c r="H8" s="291" t="s">
        <v>403</v>
      </c>
      <c r="I8" s="292" t="s">
        <v>0</v>
      </c>
      <c r="J8" s="290" t="s">
        <v>3</v>
      </c>
      <c r="K8" s="290" t="s">
        <v>4</v>
      </c>
      <c r="L8" s="291" t="s">
        <v>403</v>
      </c>
      <c r="M8" s="292" t="s">
        <v>0</v>
      </c>
      <c r="N8" s="290" t="s">
        <v>3</v>
      </c>
      <c r="O8" s="290" t="s">
        <v>4</v>
      </c>
      <c r="P8" s="291" t="s">
        <v>403</v>
      </c>
      <c r="Q8" s="292" t="s">
        <v>0</v>
      </c>
      <c r="R8" s="293" t="s">
        <v>3</v>
      </c>
      <c r="S8" s="293" t="s">
        <v>4</v>
      </c>
      <c r="T8" s="294" t="s">
        <v>403</v>
      </c>
      <c r="U8" s="295" t="s">
        <v>0</v>
      </c>
    </row>
    <row r="9" spans="1:21" ht="18.75" customHeight="1" x14ac:dyDescent="0.25">
      <c r="A9" s="70" t="s">
        <v>33</v>
      </c>
      <c r="B9" s="18">
        <v>10</v>
      </c>
      <c r="C9" s="18">
        <v>3</v>
      </c>
      <c r="D9" s="18">
        <v>0</v>
      </c>
      <c r="E9" s="18">
        <f>SUM(B9:D9)</f>
        <v>13</v>
      </c>
      <c r="F9" s="18">
        <v>1</v>
      </c>
      <c r="G9" s="18">
        <v>2</v>
      </c>
      <c r="H9" s="18">
        <v>0</v>
      </c>
      <c r="I9" s="18">
        <f>SUM(F9:H9)</f>
        <v>3</v>
      </c>
      <c r="J9" s="18">
        <f>F9+B9</f>
        <v>11</v>
      </c>
      <c r="K9" s="18">
        <f t="shared" ref="K9:L24" si="0">G9+C9</f>
        <v>5</v>
      </c>
      <c r="L9" s="18">
        <f t="shared" si="0"/>
        <v>0</v>
      </c>
      <c r="M9" s="18">
        <f>SUM(J9:L9)</f>
        <v>16</v>
      </c>
      <c r="N9" s="18">
        <v>0</v>
      </c>
      <c r="O9" s="18">
        <v>1</v>
      </c>
      <c r="P9" s="18">
        <v>0</v>
      </c>
      <c r="Q9" s="18">
        <f>SUM(N9:P9)</f>
        <v>1</v>
      </c>
      <c r="R9" s="33">
        <f>N9+J9</f>
        <v>11</v>
      </c>
      <c r="S9" s="33">
        <f t="shared" ref="S9:T24" si="1">O9+K9</f>
        <v>6</v>
      </c>
      <c r="T9" s="33">
        <f t="shared" si="1"/>
        <v>0</v>
      </c>
      <c r="U9" s="34">
        <f>SUM(R9:T9)</f>
        <v>17</v>
      </c>
    </row>
    <row r="10" spans="1:21" ht="18.75" customHeight="1" x14ac:dyDescent="0.25">
      <c r="A10" s="71" t="s">
        <v>34</v>
      </c>
      <c r="B10" s="18">
        <v>13</v>
      </c>
      <c r="C10" s="18">
        <v>5</v>
      </c>
      <c r="D10" s="18">
        <v>0</v>
      </c>
      <c r="E10" s="18">
        <f t="shared" ref="E10:E25" si="2">SUM(B10:D10)</f>
        <v>18</v>
      </c>
      <c r="F10" s="18">
        <v>0</v>
      </c>
      <c r="G10" s="18">
        <v>0</v>
      </c>
      <c r="H10" s="18">
        <v>0</v>
      </c>
      <c r="I10" s="18">
        <f t="shared" ref="I10:I25" si="3">SUM(F10:H10)</f>
        <v>0</v>
      </c>
      <c r="J10" s="18">
        <f t="shared" ref="J10:L25" si="4">F10+B10</f>
        <v>13</v>
      </c>
      <c r="K10" s="18">
        <f t="shared" si="0"/>
        <v>5</v>
      </c>
      <c r="L10" s="18">
        <f t="shared" si="0"/>
        <v>0</v>
      </c>
      <c r="M10" s="18">
        <f t="shared" ref="M10:M25" si="5">SUM(J10:L10)</f>
        <v>18</v>
      </c>
      <c r="N10" s="18">
        <v>0</v>
      </c>
      <c r="O10" s="18">
        <v>1</v>
      </c>
      <c r="P10" s="18">
        <v>0</v>
      </c>
      <c r="Q10" s="18">
        <f t="shared" ref="Q10:Q25" si="6">SUM(N10:P10)</f>
        <v>1</v>
      </c>
      <c r="R10" s="33">
        <f t="shared" ref="R10:T25" si="7">N10+J10</f>
        <v>13</v>
      </c>
      <c r="S10" s="33">
        <f t="shared" si="1"/>
        <v>6</v>
      </c>
      <c r="T10" s="33">
        <f t="shared" si="1"/>
        <v>0</v>
      </c>
      <c r="U10" s="34">
        <f t="shared" ref="U10:U25" si="8">SUM(R10:T10)</f>
        <v>19</v>
      </c>
    </row>
    <row r="11" spans="1:21" ht="18.75" customHeight="1" x14ac:dyDescent="0.25">
      <c r="A11" s="71" t="s">
        <v>35</v>
      </c>
      <c r="B11" s="18">
        <v>25</v>
      </c>
      <c r="C11" s="18">
        <v>12</v>
      </c>
      <c r="D11" s="18">
        <v>0</v>
      </c>
      <c r="E11" s="18">
        <f t="shared" si="2"/>
        <v>37</v>
      </c>
      <c r="F11" s="18">
        <v>4</v>
      </c>
      <c r="G11" s="18">
        <v>4</v>
      </c>
      <c r="H11" s="18">
        <v>0</v>
      </c>
      <c r="I11" s="18">
        <f t="shared" si="3"/>
        <v>8</v>
      </c>
      <c r="J11" s="18">
        <f t="shared" si="4"/>
        <v>29</v>
      </c>
      <c r="K11" s="18">
        <f t="shared" si="0"/>
        <v>16</v>
      </c>
      <c r="L11" s="18">
        <f t="shared" si="0"/>
        <v>0</v>
      </c>
      <c r="M11" s="18">
        <f t="shared" si="5"/>
        <v>45</v>
      </c>
      <c r="N11" s="18">
        <v>1</v>
      </c>
      <c r="O11" s="18">
        <v>1</v>
      </c>
      <c r="P11" s="18">
        <v>0</v>
      </c>
      <c r="Q11" s="18">
        <f t="shared" si="6"/>
        <v>2</v>
      </c>
      <c r="R11" s="33">
        <f t="shared" si="7"/>
        <v>30</v>
      </c>
      <c r="S11" s="33">
        <f t="shared" si="1"/>
        <v>17</v>
      </c>
      <c r="T11" s="33">
        <f t="shared" si="1"/>
        <v>0</v>
      </c>
      <c r="U11" s="34">
        <f t="shared" si="8"/>
        <v>47</v>
      </c>
    </row>
    <row r="12" spans="1:21" ht="18.75" customHeight="1" x14ac:dyDescent="0.25">
      <c r="A12" s="71" t="s">
        <v>36</v>
      </c>
      <c r="B12" s="18">
        <v>4</v>
      </c>
      <c r="C12" s="18">
        <v>1</v>
      </c>
      <c r="D12" s="18">
        <v>0</v>
      </c>
      <c r="E12" s="18">
        <f t="shared" si="2"/>
        <v>5</v>
      </c>
      <c r="F12" s="18">
        <v>0</v>
      </c>
      <c r="G12" s="18">
        <v>1</v>
      </c>
      <c r="H12" s="18">
        <v>0</v>
      </c>
      <c r="I12" s="18">
        <f t="shared" si="3"/>
        <v>1</v>
      </c>
      <c r="J12" s="18">
        <f t="shared" si="4"/>
        <v>4</v>
      </c>
      <c r="K12" s="18">
        <f t="shared" si="0"/>
        <v>2</v>
      </c>
      <c r="L12" s="18">
        <f t="shared" si="0"/>
        <v>0</v>
      </c>
      <c r="M12" s="18">
        <f t="shared" si="5"/>
        <v>6</v>
      </c>
      <c r="N12" s="18">
        <v>0</v>
      </c>
      <c r="O12" s="18">
        <v>0</v>
      </c>
      <c r="P12" s="18">
        <v>0</v>
      </c>
      <c r="Q12" s="18">
        <f t="shared" si="6"/>
        <v>0</v>
      </c>
      <c r="R12" s="33">
        <f t="shared" si="7"/>
        <v>4</v>
      </c>
      <c r="S12" s="33">
        <f t="shared" si="1"/>
        <v>2</v>
      </c>
      <c r="T12" s="33">
        <f t="shared" si="1"/>
        <v>0</v>
      </c>
      <c r="U12" s="34">
        <f t="shared" si="8"/>
        <v>6</v>
      </c>
    </row>
    <row r="13" spans="1:21" ht="18.75" customHeight="1" x14ac:dyDescent="0.25">
      <c r="A13" s="71" t="s">
        <v>37</v>
      </c>
      <c r="B13" s="18">
        <v>19</v>
      </c>
      <c r="C13" s="18">
        <v>13</v>
      </c>
      <c r="D13" s="18">
        <v>0</v>
      </c>
      <c r="E13" s="18">
        <f t="shared" si="2"/>
        <v>32</v>
      </c>
      <c r="F13" s="18">
        <v>1</v>
      </c>
      <c r="G13" s="18">
        <v>2</v>
      </c>
      <c r="H13" s="18">
        <v>0</v>
      </c>
      <c r="I13" s="18">
        <f t="shared" si="3"/>
        <v>3</v>
      </c>
      <c r="J13" s="18">
        <f t="shared" si="4"/>
        <v>20</v>
      </c>
      <c r="K13" s="18">
        <f t="shared" si="0"/>
        <v>15</v>
      </c>
      <c r="L13" s="18">
        <f t="shared" si="0"/>
        <v>0</v>
      </c>
      <c r="M13" s="18">
        <f t="shared" si="5"/>
        <v>35</v>
      </c>
      <c r="N13" s="18">
        <v>1</v>
      </c>
      <c r="O13" s="18">
        <v>2</v>
      </c>
      <c r="P13" s="18">
        <v>0</v>
      </c>
      <c r="Q13" s="18">
        <f t="shared" si="6"/>
        <v>3</v>
      </c>
      <c r="R13" s="33">
        <f t="shared" si="7"/>
        <v>21</v>
      </c>
      <c r="S13" s="33">
        <f t="shared" si="1"/>
        <v>17</v>
      </c>
      <c r="T13" s="33">
        <f t="shared" si="1"/>
        <v>0</v>
      </c>
      <c r="U13" s="34">
        <f t="shared" si="8"/>
        <v>38</v>
      </c>
    </row>
    <row r="14" spans="1:21" ht="18.75" customHeight="1" x14ac:dyDescent="0.25">
      <c r="A14" s="71" t="s">
        <v>38</v>
      </c>
      <c r="B14" s="18">
        <v>52</v>
      </c>
      <c r="C14" s="18">
        <v>16</v>
      </c>
      <c r="D14" s="18">
        <v>0</v>
      </c>
      <c r="E14" s="18">
        <f t="shared" si="2"/>
        <v>68</v>
      </c>
      <c r="F14" s="18">
        <v>14</v>
      </c>
      <c r="G14" s="18">
        <v>11</v>
      </c>
      <c r="H14" s="18">
        <v>0</v>
      </c>
      <c r="I14" s="18">
        <f t="shared" si="3"/>
        <v>25</v>
      </c>
      <c r="J14" s="18">
        <f t="shared" si="4"/>
        <v>66</v>
      </c>
      <c r="K14" s="18">
        <f t="shared" si="0"/>
        <v>27</v>
      </c>
      <c r="L14" s="18">
        <f t="shared" si="0"/>
        <v>0</v>
      </c>
      <c r="M14" s="18">
        <f t="shared" si="5"/>
        <v>93</v>
      </c>
      <c r="N14" s="18">
        <v>0</v>
      </c>
      <c r="O14" s="18">
        <v>3</v>
      </c>
      <c r="P14" s="18">
        <v>0</v>
      </c>
      <c r="Q14" s="18">
        <f t="shared" si="6"/>
        <v>3</v>
      </c>
      <c r="R14" s="33">
        <f t="shared" si="7"/>
        <v>66</v>
      </c>
      <c r="S14" s="33">
        <f t="shared" si="1"/>
        <v>30</v>
      </c>
      <c r="T14" s="33">
        <f t="shared" si="1"/>
        <v>0</v>
      </c>
      <c r="U14" s="34">
        <f t="shared" si="8"/>
        <v>96</v>
      </c>
    </row>
    <row r="15" spans="1:21" ht="18.75" customHeight="1" x14ac:dyDescent="0.25">
      <c r="A15" s="71" t="s">
        <v>39</v>
      </c>
      <c r="B15" s="18">
        <v>33</v>
      </c>
      <c r="C15" s="18">
        <v>31</v>
      </c>
      <c r="D15" s="18">
        <v>0</v>
      </c>
      <c r="E15" s="18">
        <f t="shared" si="2"/>
        <v>64</v>
      </c>
      <c r="F15" s="18">
        <v>3</v>
      </c>
      <c r="G15" s="18">
        <v>3</v>
      </c>
      <c r="H15" s="18">
        <v>0</v>
      </c>
      <c r="I15" s="18">
        <f t="shared" si="3"/>
        <v>6</v>
      </c>
      <c r="J15" s="18">
        <f t="shared" si="4"/>
        <v>36</v>
      </c>
      <c r="K15" s="18">
        <f t="shared" si="0"/>
        <v>34</v>
      </c>
      <c r="L15" s="18">
        <f t="shared" si="0"/>
        <v>0</v>
      </c>
      <c r="M15" s="18">
        <f t="shared" si="5"/>
        <v>70</v>
      </c>
      <c r="N15" s="18">
        <v>1</v>
      </c>
      <c r="O15" s="18">
        <v>7</v>
      </c>
      <c r="P15" s="18">
        <v>0</v>
      </c>
      <c r="Q15" s="18">
        <f t="shared" si="6"/>
        <v>8</v>
      </c>
      <c r="R15" s="33">
        <f t="shared" si="7"/>
        <v>37</v>
      </c>
      <c r="S15" s="33">
        <f t="shared" si="1"/>
        <v>41</v>
      </c>
      <c r="T15" s="33">
        <f t="shared" si="1"/>
        <v>0</v>
      </c>
      <c r="U15" s="34">
        <f t="shared" si="8"/>
        <v>78</v>
      </c>
    </row>
    <row r="16" spans="1:21" ht="18.75" customHeight="1" x14ac:dyDescent="0.25">
      <c r="A16" s="71" t="s">
        <v>40</v>
      </c>
      <c r="B16" s="18">
        <v>39</v>
      </c>
      <c r="C16" s="18">
        <v>12</v>
      </c>
      <c r="D16" s="18">
        <v>0</v>
      </c>
      <c r="E16" s="18">
        <f t="shared" si="2"/>
        <v>51</v>
      </c>
      <c r="F16" s="18">
        <v>4</v>
      </c>
      <c r="G16" s="18">
        <v>4</v>
      </c>
      <c r="H16" s="18">
        <v>0</v>
      </c>
      <c r="I16" s="18">
        <f t="shared" si="3"/>
        <v>8</v>
      </c>
      <c r="J16" s="18">
        <f t="shared" si="4"/>
        <v>43</v>
      </c>
      <c r="K16" s="18">
        <f t="shared" si="0"/>
        <v>16</v>
      </c>
      <c r="L16" s="18">
        <f t="shared" si="0"/>
        <v>0</v>
      </c>
      <c r="M16" s="18">
        <f t="shared" si="5"/>
        <v>59</v>
      </c>
      <c r="N16" s="18">
        <v>1</v>
      </c>
      <c r="O16" s="18">
        <v>1</v>
      </c>
      <c r="P16" s="18">
        <v>0</v>
      </c>
      <c r="Q16" s="18">
        <f t="shared" si="6"/>
        <v>2</v>
      </c>
      <c r="R16" s="33">
        <f t="shared" si="7"/>
        <v>44</v>
      </c>
      <c r="S16" s="33">
        <f t="shared" si="1"/>
        <v>17</v>
      </c>
      <c r="T16" s="33">
        <f t="shared" si="1"/>
        <v>0</v>
      </c>
      <c r="U16" s="34">
        <f t="shared" si="8"/>
        <v>61</v>
      </c>
    </row>
    <row r="17" spans="1:21" ht="18.75" customHeight="1" x14ac:dyDescent="0.25">
      <c r="A17" s="71" t="s">
        <v>401</v>
      </c>
      <c r="B17" s="18">
        <v>14</v>
      </c>
      <c r="C17" s="18">
        <v>9</v>
      </c>
      <c r="D17" s="18">
        <v>0</v>
      </c>
      <c r="E17" s="18">
        <f t="shared" si="2"/>
        <v>23</v>
      </c>
      <c r="F17" s="18">
        <v>3</v>
      </c>
      <c r="G17" s="18">
        <v>6</v>
      </c>
      <c r="H17" s="18">
        <v>0</v>
      </c>
      <c r="I17" s="18">
        <f t="shared" si="3"/>
        <v>9</v>
      </c>
      <c r="J17" s="18">
        <f t="shared" si="4"/>
        <v>17</v>
      </c>
      <c r="K17" s="18">
        <f t="shared" si="0"/>
        <v>15</v>
      </c>
      <c r="L17" s="18">
        <f t="shared" si="0"/>
        <v>0</v>
      </c>
      <c r="M17" s="18">
        <f t="shared" si="5"/>
        <v>32</v>
      </c>
      <c r="N17" s="18">
        <v>3</v>
      </c>
      <c r="O17" s="18">
        <v>1</v>
      </c>
      <c r="P17" s="18">
        <v>0</v>
      </c>
      <c r="Q17" s="18">
        <f t="shared" si="6"/>
        <v>4</v>
      </c>
      <c r="R17" s="33">
        <f t="shared" si="7"/>
        <v>20</v>
      </c>
      <c r="S17" s="33">
        <f t="shared" si="1"/>
        <v>16</v>
      </c>
      <c r="T17" s="33">
        <f t="shared" si="1"/>
        <v>0</v>
      </c>
      <c r="U17" s="34">
        <f t="shared" si="8"/>
        <v>36</v>
      </c>
    </row>
    <row r="18" spans="1:21" ht="18.75" customHeight="1" x14ac:dyDescent="0.25">
      <c r="A18" s="71" t="s">
        <v>41</v>
      </c>
      <c r="B18" s="18">
        <v>38</v>
      </c>
      <c r="C18" s="18">
        <v>13</v>
      </c>
      <c r="D18" s="18">
        <v>0</v>
      </c>
      <c r="E18" s="18">
        <f t="shared" si="2"/>
        <v>51</v>
      </c>
      <c r="F18" s="18">
        <v>7</v>
      </c>
      <c r="G18" s="18">
        <v>5</v>
      </c>
      <c r="H18" s="18">
        <v>0</v>
      </c>
      <c r="I18" s="18">
        <f t="shared" si="3"/>
        <v>12</v>
      </c>
      <c r="J18" s="18">
        <f t="shared" si="4"/>
        <v>45</v>
      </c>
      <c r="K18" s="18">
        <f t="shared" si="0"/>
        <v>18</v>
      </c>
      <c r="L18" s="18">
        <f t="shared" si="0"/>
        <v>0</v>
      </c>
      <c r="M18" s="18">
        <f t="shared" si="5"/>
        <v>63</v>
      </c>
      <c r="N18" s="18">
        <v>2</v>
      </c>
      <c r="O18" s="18">
        <v>4</v>
      </c>
      <c r="P18" s="18">
        <v>0</v>
      </c>
      <c r="Q18" s="18">
        <f t="shared" si="6"/>
        <v>6</v>
      </c>
      <c r="R18" s="33">
        <f t="shared" si="7"/>
        <v>47</v>
      </c>
      <c r="S18" s="33">
        <f t="shared" si="1"/>
        <v>22</v>
      </c>
      <c r="T18" s="33">
        <f t="shared" si="1"/>
        <v>0</v>
      </c>
      <c r="U18" s="34">
        <f t="shared" si="8"/>
        <v>69</v>
      </c>
    </row>
    <row r="19" spans="1:21" ht="18.75" customHeight="1" x14ac:dyDescent="0.25">
      <c r="A19" s="71" t="s">
        <v>42</v>
      </c>
      <c r="B19" s="18">
        <v>28</v>
      </c>
      <c r="C19" s="18">
        <v>16</v>
      </c>
      <c r="D19" s="18">
        <v>0</v>
      </c>
      <c r="E19" s="18">
        <f t="shared" si="2"/>
        <v>44</v>
      </c>
      <c r="F19" s="18">
        <v>3</v>
      </c>
      <c r="G19" s="18">
        <v>5</v>
      </c>
      <c r="H19" s="18">
        <v>0</v>
      </c>
      <c r="I19" s="18">
        <f t="shared" si="3"/>
        <v>8</v>
      </c>
      <c r="J19" s="18">
        <f t="shared" si="4"/>
        <v>31</v>
      </c>
      <c r="K19" s="18">
        <f t="shared" si="0"/>
        <v>21</v>
      </c>
      <c r="L19" s="18">
        <f t="shared" si="0"/>
        <v>0</v>
      </c>
      <c r="M19" s="18">
        <f t="shared" si="5"/>
        <v>52</v>
      </c>
      <c r="N19" s="18">
        <v>1</v>
      </c>
      <c r="O19" s="18">
        <v>3</v>
      </c>
      <c r="P19" s="18">
        <v>0</v>
      </c>
      <c r="Q19" s="18">
        <f t="shared" si="6"/>
        <v>4</v>
      </c>
      <c r="R19" s="33">
        <f t="shared" si="7"/>
        <v>32</v>
      </c>
      <c r="S19" s="33">
        <f t="shared" si="1"/>
        <v>24</v>
      </c>
      <c r="T19" s="33">
        <f t="shared" si="1"/>
        <v>0</v>
      </c>
      <c r="U19" s="34">
        <f t="shared" si="8"/>
        <v>56</v>
      </c>
    </row>
    <row r="20" spans="1:21" ht="18.75" customHeight="1" x14ac:dyDescent="0.25">
      <c r="A20" s="71" t="s">
        <v>43</v>
      </c>
      <c r="B20" s="18">
        <v>23</v>
      </c>
      <c r="C20" s="18">
        <v>11</v>
      </c>
      <c r="D20" s="18">
        <v>0</v>
      </c>
      <c r="E20" s="18">
        <f t="shared" si="2"/>
        <v>34</v>
      </c>
      <c r="F20" s="18">
        <v>1</v>
      </c>
      <c r="G20" s="18">
        <v>3</v>
      </c>
      <c r="H20" s="18">
        <v>0</v>
      </c>
      <c r="I20" s="18">
        <f t="shared" si="3"/>
        <v>4</v>
      </c>
      <c r="J20" s="18">
        <f t="shared" si="4"/>
        <v>24</v>
      </c>
      <c r="K20" s="18">
        <f t="shared" si="0"/>
        <v>14</v>
      </c>
      <c r="L20" s="18">
        <f t="shared" si="0"/>
        <v>0</v>
      </c>
      <c r="M20" s="18">
        <f t="shared" si="5"/>
        <v>38</v>
      </c>
      <c r="N20" s="18">
        <v>3</v>
      </c>
      <c r="O20" s="18">
        <v>0</v>
      </c>
      <c r="P20" s="18">
        <v>0</v>
      </c>
      <c r="Q20" s="18">
        <f t="shared" si="6"/>
        <v>3</v>
      </c>
      <c r="R20" s="33">
        <f t="shared" si="7"/>
        <v>27</v>
      </c>
      <c r="S20" s="33">
        <f t="shared" si="1"/>
        <v>14</v>
      </c>
      <c r="T20" s="33">
        <f t="shared" si="1"/>
        <v>0</v>
      </c>
      <c r="U20" s="34">
        <f t="shared" si="8"/>
        <v>41</v>
      </c>
    </row>
    <row r="21" spans="1:21" ht="18.75" customHeight="1" x14ac:dyDescent="0.25">
      <c r="A21" s="72" t="s">
        <v>44</v>
      </c>
      <c r="B21" s="18">
        <v>36</v>
      </c>
      <c r="C21" s="18">
        <v>12</v>
      </c>
      <c r="D21" s="18">
        <v>0</v>
      </c>
      <c r="E21" s="18">
        <f t="shared" si="2"/>
        <v>48</v>
      </c>
      <c r="F21" s="18">
        <v>0</v>
      </c>
      <c r="G21" s="18">
        <v>4</v>
      </c>
      <c r="H21" s="18">
        <v>0</v>
      </c>
      <c r="I21" s="18">
        <f t="shared" si="3"/>
        <v>4</v>
      </c>
      <c r="J21" s="18">
        <f t="shared" si="4"/>
        <v>36</v>
      </c>
      <c r="K21" s="18">
        <f t="shared" si="0"/>
        <v>16</v>
      </c>
      <c r="L21" s="18">
        <f t="shared" si="0"/>
        <v>0</v>
      </c>
      <c r="M21" s="18">
        <f t="shared" si="5"/>
        <v>52</v>
      </c>
      <c r="N21" s="18">
        <v>1</v>
      </c>
      <c r="O21" s="18">
        <v>2</v>
      </c>
      <c r="P21" s="18">
        <v>0</v>
      </c>
      <c r="Q21" s="18">
        <f t="shared" si="6"/>
        <v>3</v>
      </c>
      <c r="R21" s="33">
        <f t="shared" si="7"/>
        <v>37</v>
      </c>
      <c r="S21" s="33">
        <f t="shared" si="1"/>
        <v>18</v>
      </c>
      <c r="T21" s="33">
        <f t="shared" si="1"/>
        <v>0</v>
      </c>
      <c r="U21" s="34">
        <f t="shared" si="8"/>
        <v>55</v>
      </c>
    </row>
    <row r="22" spans="1:21" ht="18.75" customHeight="1" x14ac:dyDescent="0.25">
      <c r="A22" s="72" t="s">
        <v>45</v>
      </c>
      <c r="B22" s="18">
        <v>4</v>
      </c>
      <c r="C22" s="18">
        <v>2</v>
      </c>
      <c r="D22" s="18">
        <v>0</v>
      </c>
      <c r="E22" s="18">
        <f t="shared" si="2"/>
        <v>6</v>
      </c>
      <c r="F22" s="18">
        <v>0</v>
      </c>
      <c r="G22" s="18">
        <v>1</v>
      </c>
      <c r="H22" s="18">
        <v>0</v>
      </c>
      <c r="I22" s="18">
        <f t="shared" si="3"/>
        <v>1</v>
      </c>
      <c r="J22" s="18">
        <f t="shared" si="4"/>
        <v>4</v>
      </c>
      <c r="K22" s="18">
        <f t="shared" si="0"/>
        <v>3</v>
      </c>
      <c r="L22" s="18">
        <f t="shared" si="0"/>
        <v>0</v>
      </c>
      <c r="M22" s="18">
        <f t="shared" si="5"/>
        <v>7</v>
      </c>
      <c r="N22" s="18">
        <v>1</v>
      </c>
      <c r="O22" s="18">
        <v>0</v>
      </c>
      <c r="P22" s="18">
        <v>0</v>
      </c>
      <c r="Q22" s="18">
        <f t="shared" si="6"/>
        <v>1</v>
      </c>
      <c r="R22" s="33">
        <f t="shared" si="7"/>
        <v>5</v>
      </c>
      <c r="S22" s="33">
        <f t="shared" si="1"/>
        <v>3</v>
      </c>
      <c r="T22" s="33">
        <f t="shared" si="1"/>
        <v>0</v>
      </c>
      <c r="U22" s="34">
        <f t="shared" si="8"/>
        <v>8</v>
      </c>
    </row>
    <row r="23" spans="1:21" ht="18.75" customHeight="1" x14ac:dyDescent="0.25">
      <c r="A23" s="71" t="s">
        <v>46</v>
      </c>
      <c r="B23" s="18">
        <v>17</v>
      </c>
      <c r="C23" s="18">
        <v>11</v>
      </c>
      <c r="D23" s="18">
        <v>0</v>
      </c>
      <c r="E23" s="18">
        <f t="shared" si="2"/>
        <v>28</v>
      </c>
      <c r="F23" s="18">
        <v>1</v>
      </c>
      <c r="G23" s="18">
        <v>3</v>
      </c>
      <c r="H23" s="18">
        <v>0</v>
      </c>
      <c r="I23" s="18">
        <f t="shared" si="3"/>
        <v>4</v>
      </c>
      <c r="J23" s="18">
        <f t="shared" si="4"/>
        <v>18</v>
      </c>
      <c r="K23" s="18">
        <f t="shared" si="0"/>
        <v>14</v>
      </c>
      <c r="L23" s="18">
        <f t="shared" si="0"/>
        <v>0</v>
      </c>
      <c r="M23" s="18">
        <f t="shared" si="5"/>
        <v>32</v>
      </c>
      <c r="N23" s="18">
        <v>1</v>
      </c>
      <c r="O23" s="18">
        <v>4</v>
      </c>
      <c r="P23" s="18">
        <v>0</v>
      </c>
      <c r="Q23" s="18">
        <f t="shared" si="6"/>
        <v>5</v>
      </c>
      <c r="R23" s="33">
        <f t="shared" si="7"/>
        <v>19</v>
      </c>
      <c r="S23" s="33">
        <f t="shared" si="1"/>
        <v>18</v>
      </c>
      <c r="T23" s="33">
        <f t="shared" si="1"/>
        <v>0</v>
      </c>
      <c r="U23" s="34">
        <f t="shared" si="8"/>
        <v>37</v>
      </c>
    </row>
    <row r="24" spans="1:21" ht="18.75" customHeight="1" x14ac:dyDescent="0.25">
      <c r="A24" s="71" t="s">
        <v>47</v>
      </c>
      <c r="B24" s="18">
        <v>164</v>
      </c>
      <c r="C24" s="18">
        <v>125</v>
      </c>
      <c r="D24" s="18">
        <v>0</v>
      </c>
      <c r="E24" s="18">
        <f t="shared" si="2"/>
        <v>289</v>
      </c>
      <c r="F24" s="18">
        <v>20</v>
      </c>
      <c r="G24" s="18">
        <v>37</v>
      </c>
      <c r="H24" s="18">
        <v>0</v>
      </c>
      <c r="I24" s="18">
        <f t="shared" si="3"/>
        <v>57</v>
      </c>
      <c r="J24" s="18">
        <f t="shared" si="4"/>
        <v>184</v>
      </c>
      <c r="K24" s="18">
        <f t="shared" si="0"/>
        <v>162</v>
      </c>
      <c r="L24" s="18">
        <f t="shared" si="0"/>
        <v>0</v>
      </c>
      <c r="M24" s="18">
        <f t="shared" si="5"/>
        <v>346</v>
      </c>
      <c r="N24" s="18">
        <v>2</v>
      </c>
      <c r="O24" s="18">
        <v>13</v>
      </c>
      <c r="P24" s="18">
        <v>0</v>
      </c>
      <c r="Q24" s="18">
        <f t="shared" si="6"/>
        <v>15</v>
      </c>
      <c r="R24" s="33">
        <f t="shared" si="7"/>
        <v>186</v>
      </c>
      <c r="S24" s="33">
        <f t="shared" si="1"/>
        <v>175</v>
      </c>
      <c r="T24" s="33">
        <f t="shared" si="1"/>
        <v>0</v>
      </c>
      <c r="U24" s="34">
        <f t="shared" si="8"/>
        <v>361</v>
      </c>
    </row>
    <row r="25" spans="1:21" ht="18.75" customHeight="1" x14ac:dyDescent="0.25">
      <c r="A25" s="289" t="s">
        <v>403</v>
      </c>
      <c r="B25" s="18">
        <v>0</v>
      </c>
      <c r="C25" s="18">
        <v>0</v>
      </c>
      <c r="D25" s="18">
        <v>0</v>
      </c>
      <c r="E25" s="18">
        <f t="shared" si="2"/>
        <v>0</v>
      </c>
      <c r="F25" s="18">
        <v>0</v>
      </c>
      <c r="G25" s="18">
        <v>0</v>
      </c>
      <c r="H25" s="18">
        <v>0</v>
      </c>
      <c r="I25" s="18">
        <f t="shared" si="3"/>
        <v>0</v>
      </c>
      <c r="J25" s="18">
        <f t="shared" si="4"/>
        <v>0</v>
      </c>
      <c r="K25" s="18">
        <f t="shared" si="4"/>
        <v>0</v>
      </c>
      <c r="L25" s="18">
        <f t="shared" si="4"/>
        <v>0</v>
      </c>
      <c r="M25" s="18">
        <f t="shared" si="5"/>
        <v>0</v>
      </c>
      <c r="N25" s="18">
        <v>0</v>
      </c>
      <c r="O25" s="18">
        <v>0</v>
      </c>
      <c r="P25" s="18">
        <v>0</v>
      </c>
      <c r="Q25" s="18">
        <f t="shared" si="6"/>
        <v>0</v>
      </c>
      <c r="R25" s="33">
        <f t="shared" si="7"/>
        <v>0</v>
      </c>
      <c r="S25" s="33">
        <f t="shared" si="7"/>
        <v>0</v>
      </c>
      <c r="T25" s="33">
        <f t="shared" si="7"/>
        <v>0</v>
      </c>
      <c r="U25" s="34">
        <f t="shared" si="8"/>
        <v>0</v>
      </c>
    </row>
    <row r="26" spans="1:21" ht="18.75" customHeight="1" thickBot="1" x14ac:dyDescent="0.3">
      <c r="A26" s="87" t="s">
        <v>0</v>
      </c>
      <c r="B26" s="91">
        <f>SUM(B9:B25)</f>
        <v>519</v>
      </c>
      <c r="C26" s="91">
        <f t="shared" ref="C26:U26" si="9">SUM(C9:C25)</f>
        <v>292</v>
      </c>
      <c r="D26" s="91">
        <f t="shared" si="9"/>
        <v>0</v>
      </c>
      <c r="E26" s="91">
        <f t="shared" si="9"/>
        <v>811</v>
      </c>
      <c r="F26" s="91">
        <f t="shared" si="9"/>
        <v>62</v>
      </c>
      <c r="G26" s="91">
        <f t="shared" si="9"/>
        <v>91</v>
      </c>
      <c r="H26" s="91">
        <f t="shared" si="9"/>
        <v>0</v>
      </c>
      <c r="I26" s="91">
        <f t="shared" si="9"/>
        <v>153</v>
      </c>
      <c r="J26" s="91">
        <f t="shared" si="9"/>
        <v>581</v>
      </c>
      <c r="K26" s="91">
        <f t="shared" si="9"/>
        <v>383</v>
      </c>
      <c r="L26" s="91">
        <f t="shared" si="9"/>
        <v>0</v>
      </c>
      <c r="M26" s="91">
        <f t="shared" si="9"/>
        <v>964</v>
      </c>
      <c r="N26" s="91">
        <f t="shared" si="9"/>
        <v>18</v>
      </c>
      <c r="O26" s="91">
        <f t="shared" si="9"/>
        <v>43</v>
      </c>
      <c r="P26" s="91">
        <f t="shared" si="9"/>
        <v>0</v>
      </c>
      <c r="Q26" s="91">
        <f t="shared" si="9"/>
        <v>61</v>
      </c>
      <c r="R26" s="91">
        <f t="shared" si="9"/>
        <v>599</v>
      </c>
      <c r="S26" s="91">
        <f t="shared" si="9"/>
        <v>426</v>
      </c>
      <c r="T26" s="91">
        <f t="shared" si="9"/>
        <v>0</v>
      </c>
      <c r="U26" s="91">
        <f t="shared" si="9"/>
        <v>1025</v>
      </c>
    </row>
    <row r="27" spans="1:21" ht="13.5" thickTop="1" x14ac:dyDescent="0.2">
      <c r="A27" s="47" t="s">
        <v>235</v>
      </c>
    </row>
  </sheetData>
  <mergeCells count="3">
    <mergeCell ref="A2:U2"/>
    <mergeCell ref="A4:U4"/>
    <mergeCell ref="S6:S7"/>
  </mergeCells>
  <phoneticPr fontId="4" type="noConversion"/>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4"/>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2" customWidth="1"/>
    <col min="11" max="11" width="4.140625" style="2" customWidth="1"/>
    <col min="12" max="13" width="11.42578125" style="2"/>
  </cols>
  <sheetData>
    <row r="1" spans="1:20" ht="16.5" customHeight="1" x14ac:dyDescent="0.25">
      <c r="A1" s="148" t="s">
        <v>408</v>
      </c>
    </row>
    <row r="2" spans="1:20" ht="18" customHeight="1" x14ac:dyDescent="0.25">
      <c r="B2" s="364" t="s">
        <v>51</v>
      </c>
      <c r="C2" s="364"/>
      <c r="D2" s="365"/>
      <c r="E2" s="365"/>
      <c r="F2" s="365"/>
      <c r="G2" s="365"/>
      <c r="H2" s="365"/>
      <c r="I2" s="365"/>
      <c r="J2" s="365"/>
    </row>
    <row r="4" spans="1:20" ht="15.75" x14ac:dyDescent="0.25">
      <c r="B4" s="372" t="s">
        <v>248</v>
      </c>
      <c r="C4" s="372"/>
      <c r="D4" s="364"/>
      <c r="E4" s="364"/>
      <c r="F4" s="364"/>
      <c r="G4" s="364"/>
      <c r="H4" s="364"/>
      <c r="I4" s="364"/>
      <c r="J4" s="365"/>
    </row>
    <row r="5" spans="1:20" ht="13.5" thickBot="1" x14ac:dyDescent="0.25"/>
    <row r="6" spans="1:20" ht="21" customHeight="1" thickTop="1" x14ac:dyDescent="0.2">
      <c r="A6" s="392" t="s">
        <v>92</v>
      </c>
      <c r="B6" s="389" t="s">
        <v>376</v>
      </c>
      <c r="C6" s="378" t="s">
        <v>249</v>
      </c>
      <c r="D6" s="379"/>
      <c r="E6" s="386" t="s">
        <v>79</v>
      </c>
      <c r="F6" s="387"/>
      <c r="G6" s="387"/>
      <c r="H6" s="387"/>
      <c r="I6" s="388"/>
      <c r="J6" s="378" t="s">
        <v>256</v>
      </c>
    </row>
    <row r="7" spans="1:20" ht="13.5" customHeight="1" x14ac:dyDescent="0.2">
      <c r="A7" s="393"/>
      <c r="B7" s="390"/>
      <c r="C7" s="380"/>
      <c r="D7" s="381"/>
      <c r="E7" s="401" t="s">
        <v>252</v>
      </c>
      <c r="F7" s="395" t="s">
        <v>253</v>
      </c>
      <c r="G7" s="396"/>
      <c r="H7" s="396"/>
      <c r="I7" s="397"/>
      <c r="J7" s="404"/>
      <c r="K7"/>
      <c r="L7" s="3"/>
    </row>
    <row r="8" spans="1:20" ht="12.75" customHeight="1" x14ac:dyDescent="0.2">
      <c r="A8" s="393"/>
      <c r="B8" s="390"/>
      <c r="C8" s="398" t="s">
        <v>262</v>
      </c>
      <c r="D8" s="400" t="s">
        <v>250</v>
      </c>
      <c r="E8" s="402"/>
      <c r="F8" s="382" t="s">
        <v>111</v>
      </c>
      <c r="G8" s="383"/>
      <c r="H8" s="384" t="s">
        <v>220</v>
      </c>
      <c r="I8" s="385"/>
      <c r="J8" s="404"/>
      <c r="K8"/>
      <c r="L8" s="3"/>
    </row>
    <row r="9" spans="1:20" ht="12.75" customHeight="1" x14ac:dyDescent="0.2">
      <c r="A9" s="394"/>
      <c r="B9" s="391"/>
      <c r="C9" s="399"/>
      <c r="D9" s="399"/>
      <c r="E9" s="403"/>
      <c r="F9" s="259" t="s">
        <v>262</v>
      </c>
      <c r="G9" s="260" t="s">
        <v>250</v>
      </c>
      <c r="H9" s="259" t="s">
        <v>262</v>
      </c>
      <c r="I9" s="260" t="s">
        <v>250</v>
      </c>
      <c r="J9" s="361"/>
      <c r="K9"/>
      <c r="L9" s="3"/>
    </row>
    <row r="10" spans="1:20" ht="13.5" customHeight="1" x14ac:dyDescent="0.25">
      <c r="A10" s="113" t="s">
        <v>93</v>
      </c>
      <c r="B10" s="112" t="s">
        <v>82</v>
      </c>
      <c r="C10" s="41">
        <v>18992</v>
      </c>
      <c r="D10" s="41">
        <v>887</v>
      </c>
      <c r="E10" s="41">
        <v>77976</v>
      </c>
      <c r="F10" s="261">
        <v>1419</v>
      </c>
      <c r="G10" s="261">
        <v>0</v>
      </c>
      <c r="H10" s="261">
        <v>435</v>
      </c>
      <c r="I10">
        <v>0</v>
      </c>
      <c r="J10" s="41">
        <f>SUM(E10:I10)</f>
        <v>79830</v>
      </c>
      <c r="K10" s="4"/>
      <c r="M10" s="4"/>
      <c r="N10" s="4"/>
      <c r="O10" s="4"/>
      <c r="P10" s="4"/>
      <c r="Q10" s="4"/>
      <c r="R10" s="4"/>
      <c r="S10" s="4"/>
      <c r="T10" s="4"/>
    </row>
    <row r="11" spans="1:20" ht="15.75" x14ac:dyDescent="0.25">
      <c r="A11" s="114" t="s">
        <v>94</v>
      </c>
      <c r="B11" s="112" t="s">
        <v>83</v>
      </c>
      <c r="C11" s="41">
        <v>638</v>
      </c>
      <c r="D11" s="41">
        <v>40</v>
      </c>
      <c r="E11" s="41">
        <v>2508</v>
      </c>
      <c r="F11" s="42">
        <v>90</v>
      </c>
      <c r="G11" s="41">
        <v>0</v>
      </c>
      <c r="H11" s="41">
        <v>70</v>
      </c>
      <c r="I11" s="41">
        <v>0</v>
      </c>
      <c r="J11" s="41">
        <f t="shared" ref="J11:J27" si="0">SUM(E11:I11)</f>
        <v>2668</v>
      </c>
      <c r="K11" s="4"/>
      <c r="M11" s="4"/>
      <c r="N11" s="4"/>
      <c r="O11" s="4"/>
      <c r="P11" s="4"/>
      <c r="Q11" s="4"/>
      <c r="R11" s="4"/>
      <c r="S11" s="4"/>
      <c r="T11" s="4"/>
    </row>
    <row r="12" spans="1:20" ht="15.75" x14ac:dyDescent="0.25">
      <c r="A12" s="114" t="s">
        <v>95</v>
      </c>
      <c r="B12" s="64" t="s">
        <v>84</v>
      </c>
      <c r="C12" s="41">
        <v>672</v>
      </c>
      <c r="D12" s="41">
        <v>65</v>
      </c>
      <c r="E12" s="41">
        <v>15378</v>
      </c>
      <c r="F12" s="42">
        <v>71</v>
      </c>
      <c r="G12" s="41">
        <v>0</v>
      </c>
      <c r="H12" s="41">
        <v>49</v>
      </c>
      <c r="I12" s="41">
        <v>0</v>
      </c>
      <c r="J12" s="41">
        <f t="shared" si="0"/>
        <v>15498</v>
      </c>
      <c r="K12" s="4"/>
      <c r="M12" s="4"/>
      <c r="N12" s="4"/>
      <c r="O12" s="4"/>
      <c r="P12" s="4"/>
      <c r="Q12" s="4"/>
      <c r="R12" s="4"/>
      <c r="S12" s="4"/>
      <c r="T12" s="4"/>
    </row>
    <row r="13" spans="1:20" ht="15.75" x14ac:dyDescent="0.25">
      <c r="A13" s="114" t="s">
        <v>96</v>
      </c>
      <c r="B13" s="64" t="s">
        <v>85</v>
      </c>
      <c r="C13" s="41">
        <v>14975</v>
      </c>
      <c r="D13" s="41">
        <v>1266</v>
      </c>
      <c r="E13" s="41">
        <v>47526</v>
      </c>
      <c r="F13" s="42">
        <v>2057</v>
      </c>
      <c r="G13" s="41">
        <v>0</v>
      </c>
      <c r="H13" s="41">
        <v>959</v>
      </c>
      <c r="I13" s="41">
        <v>0</v>
      </c>
      <c r="J13" s="41">
        <f t="shared" si="0"/>
        <v>50542</v>
      </c>
      <c r="K13" s="4"/>
      <c r="M13" s="4"/>
      <c r="N13" s="4"/>
      <c r="O13" s="4"/>
      <c r="P13" s="4"/>
      <c r="Q13" s="4"/>
      <c r="R13" s="4"/>
      <c r="S13" s="4"/>
      <c r="T13" s="4"/>
    </row>
    <row r="14" spans="1:20" ht="15.75" x14ac:dyDescent="0.25">
      <c r="A14" s="114" t="s">
        <v>97</v>
      </c>
      <c r="B14" s="65" t="s">
        <v>91</v>
      </c>
      <c r="C14" s="41">
        <v>1614</v>
      </c>
      <c r="D14" s="41">
        <v>53</v>
      </c>
      <c r="E14" s="41">
        <v>3631</v>
      </c>
      <c r="F14" s="42">
        <v>34</v>
      </c>
      <c r="G14" s="41">
        <v>0</v>
      </c>
      <c r="H14" s="41">
        <v>13</v>
      </c>
      <c r="I14" s="41">
        <v>0</v>
      </c>
      <c r="J14" s="41">
        <f t="shared" si="0"/>
        <v>3678</v>
      </c>
      <c r="K14" s="4"/>
      <c r="M14" s="4"/>
      <c r="N14" s="4"/>
      <c r="O14" s="4"/>
      <c r="P14" s="4"/>
      <c r="Q14" s="4"/>
      <c r="R14" s="4"/>
      <c r="S14" s="4"/>
      <c r="T14" s="4"/>
    </row>
    <row r="15" spans="1:20" ht="15.75" x14ac:dyDescent="0.25">
      <c r="A15" s="114" t="s">
        <v>98</v>
      </c>
      <c r="B15" s="64" t="s">
        <v>26</v>
      </c>
      <c r="C15" s="41">
        <v>15749</v>
      </c>
      <c r="D15" s="41">
        <v>1805</v>
      </c>
      <c r="E15" s="41">
        <v>62077</v>
      </c>
      <c r="F15" s="42">
        <v>3624</v>
      </c>
      <c r="G15" s="41">
        <v>0</v>
      </c>
      <c r="H15" s="41">
        <v>2424</v>
      </c>
      <c r="I15" s="41">
        <v>0</v>
      </c>
      <c r="J15" s="41">
        <f t="shared" si="0"/>
        <v>68125</v>
      </c>
      <c r="K15" s="4"/>
      <c r="M15" s="4"/>
      <c r="N15" s="4"/>
      <c r="O15" s="4"/>
      <c r="P15" s="4"/>
      <c r="Q15" s="4"/>
      <c r="R15" s="4"/>
      <c r="S15" s="4"/>
      <c r="T15" s="4"/>
    </row>
    <row r="16" spans="1:20" ht="15.75" x14ac:dyDescent="0.25">
      <c r="A16" s="114" t="s">
        <v>99</v>
      </c>
      <c r="B16" s="112" t="s">
        <v>120</v>
      </c>
      <c r="C16" s="41">
        <v>58975</v>
      </c>
      <c r="D16" s="41">
        <v>3146</v>
      </c>
      <c r="E16" s="41">
        <v>148483</v>
      </c>
      <c r="F16" s="42">
        <v>8434</v>
      </c>
      <c r="G16" s="41">
        <v>0</v>
      </c>
      <c r="H16" s="41">
        <v>1828</v>
      </c>
      <c r="I16" s="41">
        <v>0</v>
      </c>
      <c r="J16" s="41">
        <f t="shared" si="0"/>
        <v>158745</v>
      </c>
      <c r="K16" s="4"/>
      <c r="M16" s="4"/>
      <c r="N16" s="4"/>
      <c r="O16" s="4"/>
      <c r="P16" s="4"/>
      <c r="Q16" s="4"/>
      <c r="R16" s="4"/>
      <c r="S16" s="4"/>
      <c r="T16" s="4"/>
    </row>
    <row r="17" spans="1:20" ht="15.75" x14ac:dyDescent="0.25">
      <c r="A17" s="114" t="s">
        <v>100</v>
      </c>
      <c r="B17" s="112" t="s">
        <v>86</v>
      </c>
      <c r="C17" s="41">
        <v>17086</v>
      </c>
      <c r="D17" s="41">
        <v>1429</v>
      </c>
      <c r="E17" s="41">
        <v>60330</v>
      </c>
      <c r="F17" s="42">
        <v>2100</v>
      </c>
      <c r="G17" s="41">
        <v>0</v>
      </c>
      <c r="H17" s="41">
        <v>288</v>
      </c>
      <c r="I17" s="41">
        <v>0</v>
      </c>
      <c r="J17" s="41">
        <f t="shared" si="0"/>
        <v>62718</v>
      </c>
      <c r="K17" s="4"/>
      <c r="M17" s="4"/>
      <c r="N17" s="4"/>
      <c r="O17" s="4"/>
      <c r="P17" s="4"/>
      <c r="Q17" s="4"/>
      <c r="R17" s="4"/>
      <c r="S17" s="4"/>
      <c r="T17" s="4"/>
    </row>
    <row r="18" spans="1:20" ht="15.75" x14ac:dyDescent="0.25">
      <c r="A18" s="114" t="s">
        <v>49</v>
      </c>
      <c r="B18" s="112" t="s">
        <v>122</v>
      </c>
      <c r="C18" s="41">
        <v>23624</v>
      </c>
      <c r="D18" s="41">
        <v>1884</v>
      </c>
      <c r="E18" s="41">
        <v>58056</v>
      </c>
      <c r="F18" s="42">
        <v>2970</v>
      </c>
      <c r="G18" s="41">
        <v>0</v>
      </c>
      <c r="H18" s="41">
        <v>2408</v>
      </c>
      <c r="I18" s="41">
        <v>0</v>
      </c>
      <c r="J18" s="41">
        <f t="shared" si="0"/>
        <v>63434</v>
      </c>
      <c r="K18" s="4"/>
      <c r="M18" s="4"/>
      <c r="N18" s="4"/>
      <c r="O18" s="4"/>
      <c r="P18" s="4"/>
      <c r="Q18" s="4"/>
      <c r="R18" s="4"/>
      <c r="S18" s="4"/>
      <c r="T18" s="4"/>
    </row>
    <row r="19" spans="1:20" ht="15.75" x14ac:dyDescent="0.25">
      <c r="A19" s="114" t="s">
        <v>101</v>
      </c>
      <c r="B19" s="64" t="s">
        <v>87</v>
      </c>
      <c r="C19" s="41">
        <v>8429</v>
      </c>
      <c r="D19" s="41">
        <v>179</v>
      </c>
      <c r="E19" s="41">
        <v>13792</v>
      </c>
      <c r="F19" s="42">
        <v>2323</v>
      </c>
      <c r="G19" s="41">
        <v>0</v>
      </c>
      <c r="H19" s="41">
        <v>36</v>
      </c>
      <c r="I19" s="41">
        <v>0</v>
      </c>
      <c r="J19" s="41">
        <f t="shared" si="0"/>
        <v>16151</v>
      </c>
      <c r="K19" s="4"/>
      <c r="M19" s="4"/>
      <c r="N19" s="4"/>
      <c r="O19" s="4"/>
      <c r="P19" s="4"/>
      <c r="Q19" s="4"/>
      <c r="R19" s="4"/>
      <c r="S19" s="4"/>
      <c r="T19" s="4"/>
    </row>
    <row r="20" spans="1:20" ht="15.75" x14ac:dyDescent="0.25">
      <c r="A20" s="114" t="s">
        <v>102</v>
      </c>
      <c r="B20" s="112" t="s">
        <v>116</v>
      </c>
      <c r="C20" s="41">
        <v>154449</v>
      </c>
      <c r="D20" s="41">
        <v>1906</v>
      </c>
      <c r="E20" s="41">
        <v>78124</v>
      </c>
      <c r="F20" s="42">
        <v>132317</v>
      </c>
      <c r="G20" s="41">
        <v>0</v>
      </c>
      <c r="H20" s="41">
        <v>1662</v>
      </c>
      <c r="I20" s="41">
        <v>0</v>
      </c>
      <c r="J20" s="41">
        <f t="shared" si="0"/>
        <v>212103</v>
      </c>
      <c r="K20" s="4"/>
      <c r="M20" s="4"/>
      <c r="N20" s="4"/>
      <c r="O20" s="4"/>
      <c r="P20" s="4"/>
      <c r="Q20" s="4"/>
      <c r="R20" s="4"/>
      <c r="S20" s="4"/>
      <c r="T20" s="4"/>
    </row>
    <row r="21" spans="1:20" ht="15.75" x14ac:dyDescent="0.25">
      <c r="A21" s="114" t="s">
        <v>103</v>
      </c>
      <c r="B21" s="112" t="s">
        <v>121</v>
      </c>
      <c r="C21" s="41">
        <v>253</v>
      </c>
      <c r="D21" s="41">
        <v>29</v>
      </c>
      <c r="E21" s="41">
        <v>26893</v>
      </c>
      <c r="F21" s="42">
        <v>1858</v>
      </c>
      <c r="G21" s="41">
        <v>0</v>
      </c>
      <c r="H21" s="41">
        <v>238</v>
      </c>
      <c r="I21" s="41">
        <v>0</v>
      </c>
      <c r="J21" s="41">
        <f t="shared" si="0"/>
        <v>28989</v>
      </c>
      <c r="K21" s="4"/>
      <c r="M21" s="4"/>
      <c r="N21" s="4"/>
      <c r="O21" s="4"/>
      <c r="P21" s="4"/>
      <c r="Q21" s="4"/>
      <c r="R21" s="4"/>
      <c r="S21" s="4"/>
      <c r="T21" s="4"/>
    </row>
    <row r="22" spans="1:20" ht="15.75" x14ac:dyDescent="0.25">
      <c r="A22" s="114" t="s">
        <v>104</v>
      </c>
      <c r="B22" s="112" t="s">
        <v>88</v>
      </c>
      <c r="C22" s="41">
        <v>23940</v>
      </c>
      <c r="D22" s="41">
        <v>407</v>
      </c>
      <c r="E22" s="41">
        <v>31754</v>
      </c>
      <c r="F22" s="42">
        <v>21596</v>
      </c>
      <c r="G22" s="41">
        <v>0</v>
      </c>
      <c r="H22" s="41">
        <v>140</v>
      </c>
      <c r="I22" s="41">
        <v>0</v>
      </c>
      <c r="J22" s="41">
        <f t="shared" si="0"/>
        <v>53490</v>
      </c>
      <c r="K22" s="4"/>
      <c r="M22" s="4"/>
      <c r="N22" s="4"/>
      <c r="O22" s="4"/>
      <c r="P22" s="4"/>
      <c r="Q22" s="4"/>
      <c r="R22" s="4"/>
      <c r="S22" s="4"/>
      <c r="T22" s="4"/>
    </row>
    <row r="23" spans="1:20" ht="15.75" x14ac:dyDescent="0.25">
      <c r="A23" s="114" t="s">
        <v>105</v>
      </c>
      <c r="B23" s="112" t="s">
        <v>89</v>
      </c>
      <c r="C23" s="41">
        <v>93517</v>
      </c>
      <c r="D23" s="41">
        <v>791</v>
      </c>
      <c r="E23" s="41">
        <v>78815</v>
      </c>
      <c r="F23" s="42">
        <v>85206</v>
      </c>
      <c r="G23" s="41">
        <v>0</v>
      </c>
      <c r="H23" s="41">
        <v>1077</v>
      </c>
      <c r="I23" s="41">
        <v>0</v>
      </c>
      <c r="J23" s="41">
        <f t="shared" si="0"/>
        <v>165098</v>
      </c>
      <c r="K23" s="4"/>
      <c r="M23" s="4"/>
      <c r="N23" s="4"/>
      <c r="O23" s="4"/>
      <c r="P23" s="4"/>
      <c r="Q23" s="4"/>
      <c r="R23" s="4"/>
      <c r="S23" s="4"/>
      <c r="T23" s="4"/>
    </row>
    <row r="24" spans="1:20" ht="15.75" x14ac:dyDescent="0.25">
      <c r="A24" s="114" t="s">
        <v>106</v>
      </c>
      <c r="B24" s="64" t="s">
        <v>109</v>
      </c>
      <c r="C24" s="41">
        <v>260186</v>
      </c>
      <c r="D24" s="41">
        <v>1249</v>
      </c>
      <c r="E24" s="41">
        <v>40314</v>
      </c>
      <c r="F24" s="42">
        <v>251838</v>
      </c>
      <c r="G24" s="41">
        <v>0</v>
      </c>
      <c r="H24" s="41">
        <v>3175</v>
      </c>
      <c r="I24" s="41">
        <v>0</v>
      </c>
      <c r="J24" s="41">
        <f t="shared" si="0"/>
        <v>295327</v>
      </c>
      <c r="K24" s="4"/>
      <c r="M24" s="4"/>
      <c r="N24" s="4"/>
      <c r="O24" s="4"/>
      <c r="P24" s="4"/>
      <c r="Q24" s="4"/>
      <c r="R24" s="4"/>
      <c r="S24" s="4"/>
      <c r="T24" s="4"/>
    </row>
    <row r="25" spans="1:20" ht="15.75" x14ac:dyDescent="0.25">
      <c r="A25" s="114" t="s">
        <v>107</v>
      </c>
      <c r="B25" s="64" t="s">
        <v>90</v>
      </c>
      <c r="C25" s="41">
        <v>143970</v>
      </c>
      <c r="D25" s="41">
        <v>285</v>
      </c>
      <c r="E25" s="41">
        <v>179395</v>
      </c>
      <c r="F25" s="42">
        <v>182</v>
      </c>
      <c r="G25" s="41">
        <v>0</v>
      </c>
      <c r="H25" s="41">
        <v>519</v>
      </c>
      <c r="I25" s="41">
        <v>0</v>
      </c>
      <c r="J25" s="41">
        <f t="shared" si="0"/>
        <v>180096</v>
      </c>
      <c r="K25" s="4"/>
      <c r="M25" s="4"/>
      <c r="N25" s="4"/>
      <c r="O25" s="4"/>
      <c r="P25" s="4"/>
      <c r="Q25" s="4"/>
      <c r="R25" s="4"/>
      <c r="S25" s="4"/>
      <c r="T25" s="4"/>
    </row>
    <row r="26" spans="1:20" ht="15.75" x14ac:dyDescent="0.25">
      <c r="A26" s="114" t="s">
        <v>108</v>
      </c>
      <c r="B26" s="64" t="s">
        <v>110</v>
      </c>
      <c r="C26" s="41">
        <v>5</v>
      </c>
      <c r="D26" s="41">
        <v>0</v>
      </c>
      <c r="E26" s="41">
        <v>6</v>
      </c>
      <c r="F26" s="42">
        <v>1</v>
      </c>
      <c r="G26" s="41">
        <v>0</v>
      </c>
      <c r="H26" s="41">
        <v>1</v>
      </c>
      <c r="I26" s="41">
        <v>0</v>
      </c>
      <c r="J26" s="41">
        <f t="shared" si="0"/>
        <v>8</v>
      </c>
      <c r="K26" s="4"/>
      <c r="M26" s="4"/>
      <c r="N26" s="4"/>
      <c r="O26" s="4"/>
      <c r="P26" s="4"/>
      <c r="Q26" s="4"/>
      <c r="R26" s="4"/>
      <c r="S26" s="4"/>
      <c r="T26" s="4"/>
    </row>
    <row r="27" spans="1:20" ht="15.75" x14ac:dyDescent="0.25">
      <c r="A27" s="281" t="s">
        <v>402</v>
      </c>
      <c r="B27" s="282" t="s">
        <v>403</v>
      </c>
      <c r="C27" s="41">
        <v>22955</v>
      </c>
      <c r="D27" s="41">
        <v>0</v>
      </c>
      <c r="E27" s="41">
        <v>0</v>
      </c>
      <c r="F27" s="42">
        <v>22955</v>
      </c>
      <c r="G27" s="41">
        <v>0</v>
      </c>
      <c r="H27" s="41">
        <v>0</v>
      </c>
      <c r="I27" s="41">
        <v>0</v>
      </c>
      <c r="J27" s="41">
        <f t="shared" si="0"/>
        <v>22955</v>
      </c>
      <c r="K27" s="4"/>
      <c r="M27" s="4"/>
      <c r="N27" s="4"/>
      <c r="O27" s="4"/>
      <c r="P27" s="4"/>
      <c r="Q27" s="4"/>
      <c r="R27" s="4"/>
      <c r="S27" s="4"/>
      <c r="T27" s="4"/>
    </row>
    <row r="28" spans="1:20" ht="20.25" customHeight="1" thickBot="1" x14ac:dyDescent="0.3">
      <c r="A28" s="125"/>
      <c r="B28" s="143" t="s">
        <v>0</v>
      </c>
      <c r="C28" s="43">
        <f>SUM(C10:C27)</f>
        <v>860029</v>
      </c>
      <c r="D28" s="43">
        <f t="shared" ref="D28:J28" si="1">SUM(D10:D27)</f>
        <v>15421</v>
      </c>
      <c r="E28" s="43">
        <f t="shared" si="1"/>
        <v>925058</v>
      </c>
      <c r="F28" s="44">
        <f t="shared" si="1"/>
        <v>539075</v>
      </c>
      <c r="G28" s="43">
        <f t="shared" si="1"/>
        <v>0</v>
      </c>
      <c r="H28" s="43">
        <f t="shared" si="1"/>
        <v>15322</v>
      </c>
      <c r="I28" s="43">
        <f t="shared" si="1"/>
        <v>0</v>
      </c>
      <c r="J28" s="43">
        <f t="shared" si="1"/>
        <v>1479455</v>
      </c>
      <c r="M28" s="4"/>
      <c r="N28" s="4"/>
      <c r="O28" s="4"/>
      <c r="P28" s="4"/>
      <c r="Q28" s="4"/>
      <c r="R28" s="4"/>
      <c r="S28" s="4"/>
      <c r="T28" s="4"/>
    </row>
    <row r="29" spans="1:20" ht="13.5" customHeight="1" thickTop="1" x14ac:dyDescent="0.25">
      <c r="A29" s="141" t="s">
        <v>377</v>
      </c>
      <c r="B29" s="136"/>
      <c r="C29" s="136"/>
      <c r="D29" s="120"/>
      <c r="E29" s="120"/>
      <c r="F29" s="120"/>
      <c r="G29" s="120"/>
      <c r="H29" s="120"/>
      <c r="I29" s="120"/>
      <c r="J29" s="120"/>
      <c r="M29" s="4"/>
      <c r="N29" s="4"/>
      <c r="O29" s="4"/>
      <c r="P29" s="4"/>
      <c r="Q29" s="4"/>
      <c r="R29" s="4"/>
      <c r="S29" s="4"/>
      <c r="T29" s="4"/>
    </row>
    <row r="30" spans="1:20" s="5" customFormat="1" ht="24" customHeight="1" x14ac:dyDescent="0.2">
      <c r="A30" s="375" t="s">
        <v>251</v>
      </c>
      <c r="B30" s="377"/>
      <c r="C30" s="377"/>
      <c r="D30" s="377"/>
      <c r="E30" s="377"/>
      <c r="F30" s="377"/>
      <c r="G30" s="377"/>
      <c r="H30" s="377"/>
      <c r="I30" s="377"/>
      <c r="J30" s="377"/>
      <c r="K30" s="7"/>
      <c r="L30" s="3"/>
      <c r="M30" s="7"/>
    </row>
    <row r="31" spans="1:20" s="5" customFormat="1" ht="24.95" customHeight="1" x14ac:dyDescent="0.2">
      <c r="A31" s="375" t="s">
        <v>327</v>
      </c>
      <c r="B31" s="377"/>
      <c r="C31" s="377"/>
      <c r="D31" s="377"/>
      <c r="E31" s="377"/>
      <c r="F31" s="377"/>
      <c r="G31" s="377"/>
      <c r="H31" s="377"/>
      <c r="I31" s="377"/>
      <c r="J31" s="377"/>
      <c r="K31" s="7"/>
      <c r="L31" s="7"/>
      <c r="M31" s="7"/>
    </row>
    <row r="32" spans="1:20" ht="13.5" customHeight="1" x14ac:dyDescent="0.2">
      <c r="A32" s="375" t="s">
        <v>308</v>
      </c>
      <c r="B32" s="376"/>
      <c r="C32" s="376"/>
      <c r="D32" s="376"/>
      <c r="E32" s="376"/>
      <c r="F32" s="376"/>
      <c r="G32" s="376"/>
      <c r="H32" s="376"/>
      <c r="I32" s="376"/>
      <c r="J32" s="377"/>
    </row>
    <row r="33" spans="1:10" x14ac:dyDescent="0.2">
      <c r="A33" s="47" t="s">
        <v>223</v>
      </c>
    </row>
    <row r="34" spans="1:10" x14ac:dyDescent="0.2">
      <c r="A34" s="373" t="s">
        <v>257</v>
      </c>
      <c r="B34" s="374"/>
      <c r="C34" s="374"/>
      <c r="D34" s="374"/>
      <c r="E34" s="374"/>
      <c r="F34" s="374"/>
      <c r="G34" s="374"/>
      <c r="H34" s="374"/>
      <c r="I34" s="374"/>
      <c r="J34" s="374"/>
    </row>
  </sheetData>
  <mergeCells count="17">
    <mergeCell ref="J6:J9"/>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 ref="E7:E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ColWidth="11.42578125" defaultRowHeight="12.75" x14ac:dyDescent="0.2"/>
  <cols>
    <col min="1" max="1" width="32.140625" style="2" customWidth="1"/>
    <col min="2" max="4" width="10.42578125" style="2" customWidth="1"/>
    <col min="5" max="5" width="8.5703125" style="2" customWidth="1"/>
    <col min="6" max="7" width="10.42578125" style="2" customWidth="1"/>
    <col min="8" max="8" width="12.7109375" style="2" customWidth="1"/>
    <col min="9" max="9" width="8.5703125" style="2" customWidth="1"/>
    <col min="10" max="11" width="10.42578125" style="2" customWidth="1"/>
    <col min="12" max="12" width="13.7109375" style="2" customWidth="1"/>
    <col min="13" max="13" width="8.5703125" style="2" customWidth="1"/>
    <col min="14" max="15" width="10.42578125" style="2" customWidth="1"/>
    <col min="16" max="16" width="14.140625" style="2" customWidth="1"/>
    <col min="17" max="17" width="8.5703125" style="2" customWidth="1"/>
    <col min="18" max="19" width="10.42578125" style="2" customWidth="1"/>
    <col min="20" max="20" width="13.28515625" style="2" customWidth="1"/>
    <col min="21" max="21" width="8.5703125" style="2" customWidth="1"/>
    <col min="22" max="16384" width="11.42578125" style="2"/>
  </cols>
  <sheetData>
    <row r="1" spans="1:21" ht="15.75" x14ac:dyDescent="0.25">
      <c r="A1" s="148" t="s">
        <v>408</v>
      </c>
    </row>
    <row r="2" spans="1:21" ht="18" customHeight="1" x14ac:dyDescent="0.25">
      <c r="A2" s="458" t="s">
        <v>341</v>
      </c>
      <c r="B2" s="439"/>
      <c r="C2" s="439"/>
      <c r="D2" s="439"/>
      <c r="E2" s="439"/>
      <c r="F2" s="439"/>
      <c r="G2" s="439"/>
      <c r="H2" s="439"/>
      <c r="I2" s="439"/>
      <c r="J2" s="439"/>
      <c r="K2" s="439"/>
      <c r="L2" s="439"/>
      <c r="M2" s="439"/>
      <c r="N2" s="439"/>
      <c r="O2" s="439"/>
      <c r="P2" s="439"/>
      <c r="Q2" s="439"/>
      <c r="R2" s="439"/>
      <c r="S2" s="439"/>
      <c r="T2" s="439"/>
      <c r="U2" s="439"/>
    </row>
    <row r="3" spans="1:21" ht="12.75" customHeight="1" x14ac:dyDescent="0.2"/>
    <row r="4" spans="1:21" ht="15.75" customHeight="1" x14ac:dyDescent="0.25">
      <c r="A4" s="458" t="s">
        <v>294</v>
      </c>
      <c r="B4" s="439"/>
      <c r="C4" s="439"/>
      <c r="D4" s="439"/>
      <c r="E4" s="439"/>
      <c r="F4" s="439"/>
      <c r="G4" s="439"/>
      <c r="H4" s="439"/>
      <c r="I4" s="439"/>
      <c r="J4" s="439"/>
      <c r="K4" s="439"/>
      <c r="L4" s="439"/>
      <c r="M4" s="439"/>
      <c r="N4" s="439"/>
      <c r="O4" s="439"/>
      <c r="P4" s="439"/>
      <c r="Q4" s="439"/>
      <c r="R4" s="439"/>
      <c r="S4" s="439"/>
      <c r="T4" s="439"/>
      <c r="U4" s="439"/>
    </row>
    <row r="5" spans="1:21" ht="13.5" customHeight="1" thickBot="1" x14ac:dyDescent="0.25"/>
    <row r="6" spans="1:21" ht="15" customHeight="1" thickTop="1" x14ac:dyDescent="0.2">
      <c r="A6" s="79"/>
      <c r="B6" s="63" t="s">
        <v>165</v>
      </c>
      <c r="C6" s="63"/>
      <c r="D6" s="63"/>
      <c r="E6" s="63"/>
      <c r="F6" s="63"/>
      <c r="G6" s="63"/>
      <c r="H6" s="63"/>
      <c r="I6" s="63"/>
      <c r="J6" s="63"/>
      <c r="K6" s="63"/>
      <c r="L6" s="63"/>
      <c r="M6" s="76"/>
      <c r="N6" s="63" t="s">
        <v>164</v>
      </c>
      <c r="O6" s="63"/>
      <c r="P6" s="63"/>
      <c r="Q6" s="76"/>
      <c r="R6" s="102"/>
      <c r="S6" s="508" t="s">
        <v>207</v>
      </c>
      <c r="T6" s="279"/>
      <c r="U6" s="102"/>
    </row>
    <row r="7" spans="1:21" ht="15" customHeight="1" x14ac:dyDescent="0.2">
      <c r="A7" s="77" t="s">
        <v>27</v>
      </c>
      <c r="B7" s="60" t="s">
        <v>1</v>
      </c>
      <c r="C7" s="86"/>
      <c r="D7" s="86"/>
      <c r="E7" s="61"/>
      <c r="F7" s="60" t="s">
        <v>321</v>
      </c>
      <c r="G7" s="86"/>
      <c r="H7" s="86"/>
      <c r="I7" s="61"/>
      <c r="J7" s="60" t="s">
        <v>0</v>
      </c>
      <c r="K7" s="86"/>
      <c r="L7" s="86"/>
      <c r="M7" s="61"/>
      <c r="N7" s="55" t="s">
        <v>2</v>
      </c>
      <c r="O7" s="56"/>
      <c r="P7" s="56"/>
      <c r="Q7" s="49"/>
      <c r="R7" s="101"/>
      <c r="S7" s="548"/>
      <c r="T7" s="280"/>
      <c r="U7" s="103"/>
    </row>
    <row r="8" spans="1:21" ht="42" customHeight="1" x14ac:dyDescent="0.2">
      <c r="A8" s="104"/>
      <c r="B8" s="290" t="s">
        <v>3</v>
      </c>
      <c r="C8" s="290" t="s">
        <v>4</v>
      </c>
      <c r="D8" s="291" t="s">
        <v>403</v>
      </c>
      <c r="E8" s="292" t="s">
        <v>0</v>
      </c>
      <c r="F8" s="290" t="s">
        <v>3</v>
      </c>
      <c r="G8" s="290" t="s">
        <v>4</v>
      </c>
      <c r="H8" s="291" t="s">
        <v>403</v>
      </c>
      <c r="I8" s="292" t="s">
        <v>0</v>
      </c>
      <c r="J8" s="290" t="s">
        <v>3</v>
      </c>
      <c r="K8" s="290" t="s">
        <v>4</v>
      </c>
      <c r="L8" s="291" t="s">
        <v>403</v>
      </c>
      <c r="M8" s="292" t="s">
        <v>0</v>
      </c>
      <c r="N8" s="290" t="s">
        <v>3</v>
      </c>
      <c r="O8" s="290" t="s">
        <v>4</v>
      </c>
      <c r="P8" s="291" t="s">
        <v>403</v>
      </c>
      <c r="Q8" s="292" t="s">
        <v>0</v>
      </c>
      <c r="R8" s="293" t="s">
        <v>3</v>
      </c>
      <c r="S8" s="293" t="s">
        <v>4</v>
      </c>
      <c r="T8" s="294" t="s">
        <v>403</v>
      </c>
      <c r="U8" s="295" t="s">
        <v>0</v>
      </c>
    </row>
    <row r="9" spans="1:21" ht="18.75" customHeight="1" x14ac:dyDescent="0.25">
      <c r="A9" s="70" t="s">
        <v>33</v>
      </c>
      <c r="B9" s="18">
        <v>0</v>
      </c>
      <c r="C9" s="18">
        <v>0</v>
      </c>
      <c r="D9" s="18">
        <v>0</v>
      </c>
      <c r="E9" s="18">
        <f>SUM(B9:D9)</f>
        <v>0</v>
      </c>
      <c r="F9" s="18">
        <v>0</v>
      </c>
      <c r="G9" s="18">
        <v>0</v>
      </c>
      <c r="H9" s="18">
        <v>0</v>
      </c>
      <c r="I9" s="18">
        <f>SUM(F9:H9)</f>
        <v>0</v>
      </c>
      <c r="J9" s="18">
        <f>F9+B9</f>
        <v>0</v>
      </c>
      <c r="K9" s="18">
        <f t="shared" ref="K9:L24" si="0">G9+C9</f>
        <v>0</v>
      </c>
      <c r="L9" s="18">
        <f t="shared" si="0"/>
        <v>0</v>
      </c>
      <c r="M9" s="18">
        <f>SUM(J9:L9)</f>
        <v>0</v>
      </c>
      <c r="N9" s="18">
        <v>0</v>
      </c>
      <c r="O9" s="18">
        <v>0</v>
      </c>
      <c r="P9" s="18">
        <v>0</v>
      </c>
      <c r="Q9" s="18">
        <f>SUM(N9:P9)</f>
        <v>0</v>
      </c>
      <c r="R9" s="33">
        <f>N9+J9</f>
        <v>0</v>
      </c>
      <c r="S9" s="33">
        <f t="shared" ref="S9:T24" si="1">O9+K9</f>
        <v>0</v>
      </c>
      <c r="T9" s="33">
        <f t="shared" si="1"/>
        <v>0</v>
      </c>
      <c r="U9" s="34">
        <f>SUM(R9:T9)</f>
        <v>0</v>
      </c>
    </row>
    <row r="10" spans="1:21" ht="18.75" customHeight="1" x14ac:dyDescent="0.25">
      <c r="A10" s="71" t="s">
        <v>34</v>
      </c>
      <c r="B10" s="18">
        <v>0</v>
      </c>
      <c r="C10" s="18">
        <v>0</v>
      </c>
      <c r="D10" s="18">
        <v>0</v>
      </c>
      <c r="E10" s="18">
        <f t="shared" ref="E10:E25" si="2">SUM(B10:D10)</f>
        <v>0</v>
      </c>
      <c r="F10" s="18">
        <v>0</v>
      </c>
      <c r="G10" s="18">
        <v>0</v>
      </c>
      <c r="H10" s="18">
        <v>0</v>
      </c>
      <c r="I10" s="18">
        <f t="shared" ref="I10:I25" si="3">SUM(F10:H10)</f>
        <v>0</v>
      </c>
      <c r="J10" s="18">
        <f t="shared" ref="J10:K25" si="4">F10+B10</f>
        <v>0</v>
      </c>
      <c r="K10" s="18">
        <f t="shared" si="0"/>
        <v>0</v>
      </c>
      <c r="L10" s="18">
        <v>0</v>
      </c>
      <c r="M10" s="18">
        <f t="shared" ref="M10:M25" si="5">SUM(J10:L10)</f>
        <v>0</v>
      </c>
      <c r="N10" s="18">
        <v>0</v>
      </c>
      <c r="O10" s="18">
        <v>0</v>
      </c>
      <c r="P10" s="18">
        <v>0</v>
      </c>
      <c r="Q10" s="18">
        <f t="shared" ref="Q10:Q25" si="6">SUM(N10:P10)</f>
        <v>0</v>
      </c>
      <c r="R10" s="33">
        <f t="shared" ref="R10:T25" si="7">N10+J10</f>
        <v>0</v>
      </c>
      <c r="S10" s="33">
        <f t="shared" si="1"/>
        <v>0</v>
      </c>
      <c r="T10" s="33">
        <f t="shared" si="1"/>
        <v>0</v>
      </c>
      <c r="U10" s="34">
        <f t="shared" ref="U10:U25" si="8">SUM(R10:T10)</f>
        <v>0</v>
      </c>
    </row>
    <row r="11" spans="1:21" ht="18.75" customHeight="1" x14ac:dyDescent="0.25">
      <c r="A11" s="71" t="s">
        <v>35</v>
      </c>
      <c r="B11" s="18">
        <v>0</v>
      </c>
      <c r="C11" s="18">
        <v>0</v>
      </c>
      <c r="D11" s="18">
        <v>0</v>
      </c>
      <c r="E11" s="18">
        <f t="shared" si="2"/>
        <v>0</v>
      </c>
      <c r="F11" s="18">
        <v>0</v>
      </c>
      <c r="G11" s="18">
        <v>0</v>
      </c>
      <c r="H11" s="18">
        <v>0</v>
      </c>
      <c r="I11" s="18">
        <f t="shared" si="3"/>
        <v>0</v>
      </c>
      <c r="J11" s="18">
        <f t="shared" si="4"/>
        <v>0</v>
      </c>
      <c r="K11" s="18">
        <f t="shared" si="0"/>
        <v>0</v>
      </c>
      <c r="L11" s="18">
        <v>0</v>
      </c>
      <c r="M11" s="18">
        <f t="shared" si="5"/>
        <v>0</v>
      </c>
      <c r="N11" s="18">
        <v>0</v>
      </c>
      <c r="O11" s="18">
        <v>0</v>
      </c>
      <c r="P11" s="18">
        <v>0</v>
      </c>
      <c r="Q11" s="18">
        <f t="shared" si="6"/>
        <v>0</v>
      </c>
      <c r="R11" s="33">
        <f t="shared" si="7"/>
        <v>0</v>
      </c>
      <c r="S11" s="33">
        <f t="shared" si="1"/>
        <v>0</v>
      </c>
      <c r="T11" s="33">
        <f t="shared" si="1"/>
        <v>0</v>
      </c>
      <c r="U11" s="34">
        <f t="shared" si="8"/>
        <v>0</v>
      </c>
    </row>
    <row r="12" spans="1:21" ht="18.75" customHeight="1" x14ac:dyDescent="0.25">
      <c r="A12" s="71" t="s">
        <v>36</v>
      </c>
      <c r="B12" s="18">
        <v>0</v>
      </c>
      <c r="C12" s="18">
        <v>0</v>
      </c>
      <c r="D12" s="18">
        <v>0</v>
      </c>
      <c r="E12" s="18">
        <f t="shared" si="2"/>
        <v>0</v>
      </c>
      <c r="F12" s="18">
        <v>0</v>
      </c>
      <c r="G12" s="18">
        <v>0</v>
      </c>
      <c r="H12" s="18">
        <v>0</v>
      </c>
      <c r="I12" s="18">
        <f t="shared" si="3"/>
        <v>0</v>
      </c>
      <c r="J12" s="18">
        <f t="shared" si="4"/>
        <v>0</v>
      </c>
      <c r="K12" s="18">
        <f t="shared" si="0"/>
        <v>0</v>
      </c>
      <c r="L12" s="18">
        <v>0</v>
      </c>
      <c r="M12" s="18">
        <f t="shared" si="5"/>
        <v>0</v>
      </c>
      <c r="N12" s="18">
        <v>0</v>
      </c>
      <c r="O12" s="18">
        <v>0</v>
      </c>
      <c r="P12" s="18">
        <v>0</v>
      </c>
      <c r="Q12" s="18">
        <f t="shared" si="6"/>
        <v>0</v>
      </c>
      <c r="R12" s="33">
        <f t="shared" si="7"/>
        <v>0</v>
      </c>
      <c r="S12" s="33">
        <f t="shared" si="1"/>
        <v>0</v>
      </c>
      <c r="T12" s="33">
        <f t="shared" si="1"/>
        <v>0</v>
      </c>
      <c r="U12" s="34">
        <f t="shared" si="8"/>
        <v>0</v>
      </c>
    </row>
    <row r="13" spans="1:21" ht="18.75" customHeight="1" x14ac:dyDescent="0.25">
      <c r="A13" s="71" t="s">
        <v>37</v>
      </c>
      <c r="B13" s="18">
        <v>0</v>
      </c>
      <c r="C13" s="18">
        <v>0</v>
      </c>
      <c r="D13" s="18">
        <v>0</v>
      </c>
      <c r="E13" s="18">
        <f t="shared" si="2"/>
        <v>0</v>
      </c>
      <c r="F13" s="18">
        <v>0</v>
      </c>
      <c r="G13" s="18">
        <v>0</v>
      </c>
      <c r="H13" s="18">
        <v>0</v>
      </c>
      <c r="I13" s="18">
        <f t="shared" si="3"/>
        <v>0</v>
      </c>
      <c r="J13" s="18">
        <f t="shared" si="4"/>
        <v>0</v>
      </c>
      <c r="K13" s="18">
        <f t="shared" si="0"/>
        <v>0</v>
      </c>
      <c r="L13" s="18">
        <v>0</v>
      </c>
      <c r="M13" s="18">
        <f t="shared" si="5"/>
        <v>0</v>
      </c>
      <c r="N13" s="18">
        <v>0</v>
      </c>
      <c r="O13" s="18">
        <v>0</v>
      </c>
      <c r="P13" s="18">
        <v>0</v>
      </c>
      <c r="Q13" s="18">
        <f t="shared" si="6"/>
        <v>0</v>
      </c>
      <c r="R13" s="33">
        <f t="shared" si="7"/>
        <v>0</v>
      </c>
      <c r="S13" s="33">
        <f t="shared" si="1"/>
        <v>0</v>
      </c>
      <c r="T13" s="33">
        <f t="shared" si="1"/>
        <v>0</v>
      </c>
      <c r="U13" s="34">
        <f t="shared" si="8"/>
        <v>0</v>
      </c>
    </row>
    <row r="14" spans="1:21" ht="18.75" customHeight="1" x14ac:dyDescent="0.25">
      <c r="A14" s="71" t="s">
        <v>38</v>
      </c>
      <c r="B14" s="18">
        <v>0</v>
      </c>
      <c r="C14" s="18">
        <v>0</v>
      </c>
      <c r="D14" s="18">
        <v>0</v>
      </c>
      <c r="E14" s="18">
        <f t="shared" si="2"/>
        <v>0</v>
      </c>
      <c r="F14" s="18">
        <v>0</v>
      </c>
      <c r="G14" s="18">
        <v>0</v>
      </c>
      <c r="H14" s="18">
        <v>0</v>
      </c>
      <c r="I14" s="18">
        <f t="shared" si="3"/>
        <v>0</v>
      </c>
      <c r="J14" s="18">
        <f t="shared" si="4"/>
        <v>0</v>
      </c>
      <c r="K14" s="18">
        <f t="shared" si="0"/>
        <v>0</v>
      </c>
      <c r="L14" s="18">
        <v>0</v>
      </c>
      <c r="M14" s="18">
        <f t="shared" si="5"/>
        <v>0</v>
      </c>
      <c r="N14" s="18">
        <v>0</v>
      </c>
      <c r="O14" s="18">
        <v>0</v>
      </c>
      <c r="P14" s="18">
        <v>0</v>
      </c>
      <c r="Q14" s="18">
        <f t="shared" si="6"/>
        <v>0</v>
      </c>
      <c r="R14" s="33">
        <f t="shared" si="7"/>
        <v>0</v>
      </c>
      <c r="S14" s="33">
        <f t="shared" si="1"/>
        <v>0</v>
      </c>
      <c r="T14" s="33">
        <f t="shared" si="1"/>
        <v>0</v>
      </c>
      <c r="U14" s="34">
        <f t="shared" si="8"/>
        <v>0</v>
      </c>
    </row>
    <row r="15" spans="1:21" ht="18.75" customHeight="1" x14ac:dyDescent="0.25">
      <c r="A15" s="71" t="s">
        <v>39</v>
      </c>
      <c r="B15" s="18">
        <v>0</v>
      </c>
      <c r="C15" s="18">
        <v>0</v>
      </c>
      <c r="D15" s="18">
        <v>0</v>
      </c>
      <c r="E15" s="18">
        <f t="shared" si="2"/>
        <v>0</v>
      </c>
      <c r="F15" s="18">
        <v>0</v>
      </c>
      <c r="G15" s="18">
        <v>0</v>
      </c>
      <c r="H15" s="18">
        <v>0</v>
      </c>
      <c r="I15" s="18">
        <f t="shared" si="3"/>
        <v>0</v>
      </c>
      <c r="J15" s="18">
        <f t="shared" si="4"/>
        <v>0</v>
      </c>
      <c r="K15" s="18">
        <f t="shared" si="0"/>
        <v>0</v>
      </c>
      <c r="L15" s="18">
        <v>0</v>
      </c>
      <c r="M15" s="18">
        <f t="shared" si="5"/>
        <v>0</v>
      </c>
      <c r="N15" s="18">
        <v>0</v>
      </c>
      <c r="O15" s="18">
        <v>0</v>
      </c>
      <c r="P15" s="18">
        <v>0</v>
      </c>
      <c r="Q15" s="18">
        <f t="shared" si="6"/>
        <v>0</v>
      </c>
      <c r="R15" s="33">
        <f t="shared" si="7"/>
        <v>0</v>
      </c>
      <c r="S15" s="33">
        <f t="shared" si="1"/>
        <v>0</v>
      </c>
      <c r="T15" s="33">
        <f t="shared" si="1"/>
        <v>0</v>
      </c>
      <c r="U15" s="34">
        <f t="shared" si="8"/>
        <v>0</v>
      </c>
    </row>
    <row r="16" spans="1:21" ht="18.75" customHeight="1" x14ac:dyDescent="0.25">
      <c r="A16" s="71" t="s">
        <v>40</v>
      </c>
      <c r="B16" s="18">
        <v>0</v>
      </c>
      <c r="C16" s="18">
        <v>0</v>
      </c>
      <c r="D16" s="18">
        <v>0</v>
      </c>
      <c r="E16" s="18">
        <f t="shared" si="2"/>
        <v>0</v>
      </c>
      <c r="F16" s="18">
        <v>0</v>
      </c>
      <c r="G16" s="18">
        <v>0</v>
      </c>
      <c r="H16" s="18">
        <v>0</v>
      </c>
      <c r="I16" s="18">
        <f t="shared" si="3"/>
        <v>0</v>
      </c>
      <c r="J16" s="18">
        <f t="shared" si="4"/>
        <v>0</v>
      </c>
      <c r="K16" s="18">
        <f t="shared" si="0"/>
        <v>0</v>
      </c>
      <c r="L16" s="18">
        <v>0</v>
      </c>
      <c r="M16" s="18">
        <f t="shared" si="5"/>
        <v>0</v>
      </c>
      <c r="N16" s="18">
        <v>0</v>
      </c>
      <c r="O16" s="18">
        <v>0</v>
      </c>
      <c r="P16" s="18">
        <v>0</v>
      </c>
      <c r="Q16" s="18">
        <f t="shared" si="6"/>
        <v>0</v>
      </c>
      <c r="R16" s="33">
        <f t="shared" si="7"/>
        <v>0</v>
      </c>
      <c r="S16" s="33">
        <f t="shared" si="1"/>
        <v>0</v>
      </c>
      <c r="T16" s="33">
        <f t="shared" si="1"/>
        <v>0</v>
      </c>
      <c r="U16" s="34">
        <f t="shared" si="8"/>
        <v>0</v>
      </c>
    </row>
    <row r="17" spans="1:22" ht="18.75" customHeight="1" x14ac:dyDescent="0.25">
      <c r="A17" s="71" t="s">
        <v>401</v>
      </c>
      <c r="B17" s="18">
        <v>0</v>
      </c>
      <c r="C17" s="18">
        <v>0</v>
      </c>
      <c r="D17" s="18">
        <v>0</v>
      </c>
      <c r="E17" s="18">
        <f t="shared" si="2"/>
        <v>0</v>
      </c>
      <c r="F17" s="18">
        <v>0</v>
      </c>
      <c r="G17" s="18">
        <v>0</v>
      </c>
      <c r="H17" s="18">
        <v>0</v>
      </c>
      <c r="I17" s="18">
        <f t="shared" si="3"/>
        <v>0</v>
      </c>
      <c r="J17" s="18">
        <f t="shared" si="4"/>
        <v>0</v>
      </c>
      <c r="K17" s="18">
        <f t="shared" si="0"/>
        <v>0</v>
      </c>
      <c r="L17" s="18">
        <v>0</v>
      </c>
      <c r="M17" s="18">
        <f t="shared" si="5"/>
        <v>0</v>
      </c>
      <c r="N17" s="18">
        <v>0</v>
      </c>
      <c r="O17" s="18">
        <v>0</v>
      </c>
      <c r="P17" s="18">
        <v>0</v>
      </c>
      <c r="Q17" s="18">
        <f t="shared" si="6"/>
        <v>0</v>
      </c>
      <c r="R17" s="33">
        <f t="shared" si="7"/>
        <v>0</v>
      </c>
      <c r="S17" s="33">
        <f t="shared" si="1"/>
        <v>0</v>
      </c>
      <c r="T17" s="33">
        <f t="shared" si="1"/>
        <v>0</v>
      </c>
      <c r="U17" s="34">
        <f t="shared" si="8"/>
        <v>0</v>
      </c>
    </row>
    <row r="18" spans="1:22" ht="18.75" customHeight="1" x14ac:dyDescent="0.25">
      <c r="A18" s="71" t="s">
        <v>41</v>
      </c>
      <c r="B18" s="18">
        <v>0</v>
      </c>
      <c r="C18" s="18">
        <v>0</v>
      </c>
      <c r="D18" s="18">
        <v>0</v>
      </c>
      <c r="E18" s="18">
        <f t="shared" si="2"/>
        <v>0</v>
      </c>
      <c r="F18" s="18">
        <v>0</v>
      </c>
      <c r="G18" s="18">
        <v>0</v>
      </c>
      <c r="H18" s="18">
        <v>0</v>
      </c>
      <c r="I18" s="18">
        <f t="shared" si="3"/>
        <v>0</v>
      </c>
      <c r="J18" s="18">
        <f t="shared" si="4"/>
        <v>0</v>
      </c>
      <c r="K18" s="18">
        <f t="shared" si="0"/>
        <v>0</v>
      </c>
      <c r="L18" s="18">
        <v>0</v>
      </c>
      <c r="M18" s="18">
        <f t="shared" si="5"/>
        <v>0</v>
      </c>
      <c r="N18" s="18">
        <v>0</v>
      </c>
      <c r="O18" s="18">
        <v>0</v>
      </c>
      <c r="P18" s="18">
        <v>0</v>
      </c>
      <c r="Q18" s="18">
        <f t="shared" si="6"/>
        <v>0</v>
      </c>
      <c r="R18" s="33">
        <f t="shared" si="7"/>
        <v>0</v>
      </c>
      <c r="S18" s="33">
        <f t="shared" si="1"/>
        <v>0</v>
      </c>
      <c r="T18" s="33">
        <f t="shared" si="1"/>
        <v>0</v>
      </c>
      <c r="U18" s="34">
        <f t="shared" si="8"/>
        <v>0</v>
      </c>
    </row>
    <row r="19" spans="1:22" ht="18.75" customHeight="1" x14ac:dyDescent="0.25">
      <c r="A19" s="71" t="s">
        <v>42</v>
      </c>
      <c r="B19" s="18">
        <v>0</v>
      </c>
      <c r="C19" s="18">
        <v>0</v>
      </c>
      <c r="D19" s="18">
        <v>0</v>
      </c>
      <c r="E19" s="18">
        <f t="shared" si="2"/>
        <v>0</v>
      </c>
      <c r="F19" s="18">
        <v>0</v>
      </c>
      <c r="G19" s="18">
        <v>0</v>
      </c>
      <c r="H19" s="18">
        <v>0</v>
      </c>
      <c r="I19" s="18">
        <f t="shared" si="3"/>
        <v>0</v>
      </c>
      <c r="J19" s="18">
        <f t="shared" si="4"/>
        <v>0</v>
      </c>
      <c r="K19" s="18">
        <f t="shared" si="0"/>
        <v>0</v>
      </c>
      <c r="L19" s="18">
        <v>0</v>
      </c>
      <c r="M19" s="18">
        <f t="shared" si="5"/>
        <v>0</v>
      </c>
      <c r="N19" s="18">
        <v>0</v>
      </c>
      <c r="O19" s="18">
        <v>0</v>
      </c>
      <c r="P19" s="18">
        <v>0</v>
      </c>
      <c r="Q19" s="18">
        <f t="shared" si="6"/>
        <v>0</v>
      </c>
      <c r="R19" s="33">
        <f t="shared" si="7"/>
        <v>0</v>
      </c>
      <c r="S19" s="33">
        <f t="shared" si="1"/>
        <v>0</v>
      </c>
      <c r="T19" s="33">
        <f t="shared" si="1"/>
        <v>0</v>
      </c>
      <c r="U19" s="34">
        <f t="shared" si="8"/>
        <v>0</v>
      </c>
    </row>
    <row r="20" spans="1:22" ht="18.75" customHeight="1" x14ac:dyDescent="0.25">
      <c r="A20" s="71" t="s">
        <v>43</v>
      </c>
      <c r="B20" s="18">
        <v>0</v>
      </c>
      <c r="C20" s="18">
        <v>0</v>
      </c>
      <c r="D20" s="18">
        <v>0</v>
      </c>
      <c r="E20" s="18">
        <f t="shared" si="2"/>
        <v>0</v>
      </c>
      <c r="F20" s="18">
        <v>0</v>
      </c>
      <c r="G20" s="18">
        <v>0</v>
      </c>
      <c r="H20" s="18">
        <v>0</v>
      </c>
      <c r="I20" s="18">
        <f t="shared" si="3"/>
        <v>0</v>
      </c>
      <c r="J20" s="18">
        <f t="shared" si="4"/>
        <v>0</v>
      </c>
      <c r="K20" s="18">
        <f t="shared" si="0"/>
        <v>0</v>
      </c>
      <c r="L20" s="18">
        <v>0</v>
      </c>
      <c r="M20" s="18">
        <f t="shared" si="5"/>
        <v>0</v>
      </c>
      <c r="N20" s="18">
        <v>0</v>
      </c>
      <c r="O20" s="18">
        <v>0</v>
      </c>
      <c r="P20" s="18">
        <v>0</v>
      </c>
      <c r="Q20" s="18">
        <f t="shared" si="6"/>
        <v>0</v>
      </c>
      <c r="R20" s="33">
        <f t="shared" si="7"/>
        <v>0</v>
      </c>
      <c r="S20" s="33">
        <f t="shared" si="1"/>
        <v>0</v>
      </c>
      <c r="T20" s="33">
        <f t="shared" si="1"/>
        <v>0</v>
      </c>
      <c r="U20" s="34">
        <f t="shared" si="8"/>
        <v>0</v>
      </c>
    </row>
    <row r="21" spans="1:22" ht="18.75" customHeight="1" x14ac:dyDescent="0.25">
      <c r="A21" s="72" t="s">
        <v>44</v>
      </c>
      <c r="B21" s="18">
        <v>0</v>
      </c>
      <c r="C21" s="18">
        <v>0</v>
      </c>
      <c r="D21" s="18">
        <v>0</v>
      </c>
      <c r="E21" s="18">
        <f t="shared" si="2"/>
        <v>0</v>
      </c>
      <c r="F21" s="18">
        <v>0</v>
      </c>
      <c r="G21" s="18">
        <v>0</v>
      </c>
      <c r="H21" s="18">
        <v>0</v>
      </c>
      <c r="I21" s="18">
        <f t="shared" si="3"/>
        <v>0</v>
      </c>
      <c r="J21" s="18">
        <f t="shared" si="4"/>
        <v>0</v>
      </c>
      <c r="K21" s="18">
        <f t="shared" si="0"/>
        <v>0</v>
      </c>
      <c r="L21" s="18">
        <v>0</v>
      </c>
      <c r="M21" s="18">
        <f t="shared" si="5"/>
        <v>0</v>
      </c>
      <c r="N21" s="18">
        <v>0</v>
      </c>
      <c r="O21" s="18">
        <v>0</v>
      </c>
      <c r="P21" s="18">
        <v>0</v>
      </c>
      <c r="Q21" s="18">
        <f t="shared" si="6"/>
        <v>0</v>
      </c>
      <c r="R21" s="33">
        <f t="shared" si="7"/>
        <v>0</v>
      </c>
      <c r="S21" s="33">
        <f t="shared" si="1"/>
        <v>0</v>
      </c>
      <c r="T21" s="33">
        <f t="shared" si="1"/>
        <v>0</v>
      </c>
      <c r="U21" s="34">
        <f t="shared" si="8"/>
        <v>0</v>
      </c>
    </row>
    <row r="22" spans="1:22" ht="18.75" customHeight="1" x14ac:dyDescent="0.25">
      <c r="A22" s="72" t="s">
        <v>45</v>
      </c>
      <c r="B22" s="18">
        <v>0</v>
      </c>
      <c r="C22" s="18">
        <v>0</v>
      </c>
      <c r="D22" s="18">
        <v>0</v>
      </c>
      <c r="E22" s="18">
        <f t="shared" si="2"/>
        <v>0</v>
      </c>
      <c r="F22" s="18">
        <v>0</v>
      </c>
      <c r="G22" s="18">
        <v>0</v>
      </c>
      <c r="H22" s="18">
        <v>0</v>
      </c>
      <c r="I22" s="18">
        <f t="shared" si="3"/>
        <v>0</v>
      </c>
      <c r="J22" s="18">
        <f t="shared" si="4"/>
        <v>0</v>
      </c>
      <c r="K22" s="18">
        <f t="shared" si="0"/>
        <v>0</v>
      </c>
      <c r="L22" s="18">
        <v>0</v>
      </c>
      <c r="M22" s="18">
        <f t="shared" si="5"/>
        <v>0</v>
      </c>
      <c r="N22" s="18">
        <v>0</v>
      </c>
      <c r="O22" s="18">
        <v>0</v>
      </c>
      <c r="P22" s="18">
        <v>0</v>
      </c>
      <c r="Q22" s="18">
        <f t="shared" si="6"/>
        <v>0</v>
      </c>
      <c r="R22" s="33">
        <f t="shared" si="7"/>
        <v>0</v>
      </c>
      <c r="S22" s="33">
        <f t="shared" si="1"/>
        <v>0</v>
      </c>
      <c r="T22" s="33">
        <f t="shared" si="1"/>
        <v>0</v>
      </c>
      <c r="U22" s="34">
        <f t="shared" si="8"/>
        <v>0</v>
      </c>
    </row>
    <row r="23" spans="1:22" ht="18.75" customHeight="1" x14ac:dyDescent="0.25">
      <c r="A23" s="71" t="s">
        <v>46</v>
      </c>
      <c r="B23" s="18">
        <v>0</v>
      </c>
      <c r="C23" s="18">
        <v>0</v>
      </c>
      <c r="D23" s="18">
        <v>0</v>
      </c>
      <c r="E23" s="18">
        <f t="shared" si="2"/>
        <v>0</v>
      </c>
      <c r="F23" s="18">
        <v>0</v>
      </c>
      <c r="G23" s="18">
        <v>0</v>
      </c>
      <c r="H23" s="18">
        <v>0</v>
      </c>
      <c r="I23" s="18">
        <f t="shared" si="3"/>
        <v>0</v>
      </c>
      <c r="J23" s="18">
        <f t="shared" si="4"/>
        <v>0</v>
      </c>
      <c r="K23" s="18">
        <f t="shared" si="0"/>
        <v>0</v>
      </c>
      <c r="L23" s="18">
        <v>0</v>
      </c>
      <c r="M23" s="18">
        <f t="shared" si="5"/>
        <v>0</v>
      </c>
      <c r="N23" s="18">
        <v>0</v>
      </c>
      <c r="O23" s="18">
        <v>0</v>
      </c>
      <c r="P23" s="18">
        <v>0</v>
      </c>
      <c r="Q23" s="18">
        <f t="shared" si="6"/>
        <v>0</v>
      </c>
      <c r="R23" s="33">
        <f t="shared" si="7"/>
        <v>0</v>
      </c>
      <c r="S23" s="33">
        <f t="shared" si="1"/>
        <v>0</v>
      </c>
      <c r="T23" s="33">
        <f t="shared" si="1"/>
        <v>0</v>
      </c>
      <c r="U23" s="34">
        <f t="shared" si="8"/>
        <v>0</v>
      </c>
    </row>
    <row r="24" spans="1:22" ht="18.75" customHeight="1" x14ac:dyDescent="0.25">
      <c r="A24" s="71" t="s">
        <v>47</v>
      </c>
      <c r="B24" s="18">
        <v>43</v>
      </c>
      <c r="C24" s="18">
        <v>49</v>
      </c>
      <c r="D24" s="18">
        <v>0</v>
      </c>
      <c r="E24" s="18">
        <f t="shared" si="2"/>
        <v>92</v>
      </c>
      <c r="F24" s="18">
        <v>6</v>
      </c>
      <c r="G24" s="18">
        <v>41</v>
      </c>
      <c r="H24" s="18">
        <v>0</v>
      </c>
      <c r="I24" s="18">
        <f t="shared" si="3"/>
        <v>47</v>
      </c>
      <c r="J24" s="18">
        <f t="shared" si="4"/>
        <v>49</v>
      </c>
      <c r="K24" s="18">
        <f t="shared" si="0"/>
        <v>90</v>
      </c>
      <c r="L24" s="18">
        <v>0</v>
      </c>
      <c r="M24" s="18">
        <f t="shared" si="5"/>
        <v>139</v>
      </c>
      <c r="N24" s="18">
        <v>13</v>
      </c>
      <c r="O24" s="18">
        <v>38</v>
      </c>
      <c r="P24" s="18">
        <v>0</v>
      </c>
      <c r="Q24" s="18">
        <f t="shared" si="6"/>
        <v>51</v>
      </c>
      <c r="R24" s="33">
        <f t="shared" si="7"/>
        <v>62</v>
      </c>
      <c r="S24" s="33">
        <f t="shared" si="1"/>
        <v>128</v>
      </c>
      <c r="T24" s="33">
        <f t="shared" si="1"/>
        <v>0</v>
      </c>
      <c r="U24" s="34">
        <f t="shared" si="8"/>
        <v>190</v>
      </c>
    </row>
    <row r="25" spans="1:22" ht="18.75" customHeight="1" x14ac:dyDescent="0.25">
      <c r="A25" s="289" t="s">
        <v>403</v>
      </c>
      <c r="B25" s="18">
        <v>0</v>
      </c>
      <c r="C25" s="18">
        <v>0</v>
      </c>
      <c r="D25" s="18">
        <v>0</v>
      </c>
      <c r="E25" s="18">
        <f t="shared" si="2"/>
        <v>0</v>
      </c>
      <c r="F25" s="18">
        <v>0</v>
      </c>
      <c r="G25" s="18">
        <v>0</v>
      </c>
      <c r="H25" s="18">
        <v>0</v>
      </c>
      <c r="I25" s="18">
        <f t="shared" si="3"/>
        <v>0</v>
      </c>
      <c r="J25" s="18">
        <f t="shared" si="4"/>
        <v>0</v>
      </c>
      <c r="K25" s="18">
        <f t="shared" si="4"/>
        <v>0</v>
      </c>
      <c r="L25" s="18">
        <v>0</v>
      </c>
      <c r="M25" s="18">
        <f t="shared" si="5"/>
        <v>0</v>
      </c>
      <c r="N25" s="18">
        <v>0</v>
      </c>
      <c r="O25" s="18">
        <v>0</v>
      </c>
      <c r="P25" s="18">
        <v>0</v>
      </c>
      <c r="Q25" s="18">
        <f t="shared" si="6"/>
        <v>0</v>
      </c>
      <c r="R25" s="33">
        <f t="shared" si="7"/>
        <v>0</v>
      </c>
      <c r="S25" s="33">
        <f t="shared" si="7"/>
        <v>0</v>
      </c>
      <c r="T25" s="33">
        <f t="shared" si="7"/>
        <v>0</v>
      </c>
      <c r="U25" s="34">
        <f t="shared" si="8"/>
        <v>0</v>
      </c>
    </row>
    <row r="26" spans="1:22" ht="18.75" customHeight="1" thickBot="1" x14ac:dyDescent="0.3">
      <c r="A26" s="87" t="s">
        <v>0</v>
      </c>
      <c r="B26" s="91">
        <f>SUM(B9:B25)</f>
        <v>43</v>
      </c>
      <c r="C26" s="91">
        <f t="shared" ref="C26:U26" si="9">SUM(C9:C25)</f>
        <v>49</v>
      </c>
      <c r="D26" s="91">
        <f t="shared" si="9"/>
        <v>0</v>
      </c>
      <c r="E26" s="91">
        <f t="shared" si="9"/>
        <v>92</v>
      </c>
      <c r="F26" s="91">
        <f t="shared" si="9"/>
        <v>6</v>
      </c>
      <c r="G26" s="91">
        <f t="shared" si="9"/>
        <v>41</v>
      </c>
      <c r="H26" s="91">
        <f t="shared" si="9"/>
        <v>0</v>
      </c>
      <c r="I26" s="91">
        <f t="shared" si="9"/>
        <v>47</v>
      </c>
      <c r="J26" s="91">
        <f t="shared" si="9"/>
        <v>49</v>
      </c>
      <c r="K26" s="91">
        <f t="shared" si="9"/>
        <v>90</v>
      </c>
      <c r="L26" s="91">
        <f t="shared" si="9"/>
        <v>0</v>
      </c>
      <c r="M26" s="91">
        <f t="shared" si="9"/>
        <v>139</v>
      </c>
      <c r="N26" s="91">
        <f t="shared" si="9"/>
        <v>13</v>
      </c>
      <c r="O26" s="91">
        <f t="shared" si="9"/>
        <v>38</v>
      </c>
      <c r="P26" s="91">
        <f t="shared" si="9"/>
        <v>0</v>
      </c>
      <c r="Q26" s="91">
        <f t="shared" si="9"/>
        <v>51</v>
      </c>
      <c r="R26" s="91">
        <f t="shared" si="9"/>
        <v>62</v>
      </c>
      <c r="S26" s="91">
        <f t="shared" si="9"/>
        <v>128</v>
      </c>
      <c r="T26" s="91">
        <f t="shared" si="9"/>
        <v>0</v>
      </c>
      <c r="U26" s="91">
        <f t="shared" si="9"/>
        <v>190</v>
      </c>
    </row>
    <row r="27" spans="1:22" ht="13.5" thickTop="1" x14ac:dyDescent="0.2">
      <c r="A27" s="191" t="s">
        <v>195</v>
      </c>
      <c r="T27"/>
      <c r="U27"/>
      <c r="V27"/>
    </row>
    <row r="28" spans="1:22" x14ac:dyDescent="0.2">
      <c r="A28" s="47" t="s">
        <v>293</v>
      </c>
      <c r="T28"/>
      <c r="U28"/>
      <c r="V28"/>
    </row>
    <row r="29" spans="1:22" x14ac:dyDescent="0.2">
      <c r="T29"/>
      <c r="U29"/>
      <c r="V29"/>
    </row>
    <row r="30" spans="1:22" x14ac:dyDescent="0.2">
      <c r="T30"/>
      <c r="U30"/>
      <c r="V30"/>
    </row>
    <row r="31" spans="1:22" x14ac:dyDescent="0.2">
      <c r="T31"/>
      <c r="U31"/>
      <c r="V31"/>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70" zoomScaleNormal="70" workbookViewId="0"/>
  </sheetViews>
  <sheetFormatPr baseColWidth="10" defaultColWidth="11.42578125" defaultRowHeight="12.75" x14ac:dyDescent="0.2"/>
  <cols>
    <col min="1" max="1" width="32.140625" style="2" customWidth="1"/>
    <col min="2" max="3" width="10.42578125" style="2" customWidth="1"/>
    <col min="4" max="4" width="11.85546875" style="2" customWidth="1"/>
    <col min="5" max="5" width="8.5703125" style="2" customWidth="1"/>
    <col min="6" max="7" width="10.42578125" style="2" customWidth="1"/>
    <col min="8" max="8" width="13.5703125" style="2" customWidth="1"/>
    <col min="9" max="9" width="8.5703125" style="2" customWidth="1"/>
    <col min="10" max="11" width="10.42578125" style="2" customWidth="1"/>
    <col min="12" max="12" width="13.42578125" style="2" customWidth="1"/>
    <col min="13" max="13" width="8.5703125" style="2" customWidth="1"/>
    <col min="14" max="15" width="10.42578125" style="2" customWidth="1"/>
    <col min="16" max="16" width="13" style="2" customWidth="1"/>
    <col min="17" max="17" width="8.5703125" style="2" customWidth="1"/>
    <col min="18" max="19" width="10.42578125" style="2" customWidth="1"/>
    <col min="20" max="20" width="12.42578125" style="2" customWidth="1"/>
    <col min="21" max="21" width="8.5703125" style="2" customWidth="1"/>
    <col min="22" max="16384" width="11.42578125" style="2"/>
  </cols>
  <sheetData>
    <row r="1" spans="1:21" ht="15.75" x14ac:dyDescent="0.25">
      <c r="A1" s="148" t="s">
        <v>408</v>
      </c>
    </row>
    <row r="2" spans="1:21" ht="18" customHeight="1" x14ac:dyDescent="0.25">
      <c r="A2" s="458" t="s">
        <v>71</v>
      </c>
      <c r="B2" s="439"/>
      <c r="C2" s="439"/>
      <c r="D2" s="439"/>
      <c r="E2" s="439"/>
      <c r="F2" s="439"/>
      <c r="G2" s="439"/>
      <c r="H2" s="439"/>
      <c r="I2" s="439"/>
      <c r="J2" s="439"/>
      <c r="K2" s="439"/>
      <c r="L2" s="439"/>
      <c r="M2" s="439"/>
      <c r="N2" s="439"/>
      <c r="O2" s="439"/>
      <c r="P2" s="439"/>
      <c r="Q2" s="439"/>
      <c r="R2" s="439"/>
      <c r="S2" s="439"/>
      <c r="T2" s="439"/>
      <c r="U2" s="439"/>
    </row>
    <row r="3" spans="1:21" ht="12.75" customHeight="1" x14ac:dyDescent="0.2"/>
    <row r="4" spans="1:21" ht="15.75" customHeight="1" x14ac:dyDescent="0.25">
      <c r="A4" s="458" t="s">
        <v>213</v>
      </c>
      <c r="B4" s="439"/>
      <c r="C4" s="439"/>
      <c r="D4" s="439"/>
      <c r="E4" s="439"/>
      <c r="F4" s="439"/>
      <c r="G4" s="439"/>
      <c r="H4" s="439"/>
      <c r="I4" s="439"/>
      <c r="J4" s="439"/>
      <c r="K4" s="439"/>
      <c r="L4" s="439"/>
      <c r="M4" s="439"/>
      <c r="N4" s="439"/>
      <c r="O4" s="439"/>
      <c r="P4" s="439"/>
      <c r="Q4" s="439"/>
      <c r="R4" s="439"/>
      <c r="S4" s="439"/>
      <c r="T4" s="439"/>
      <c r="U4" s="439"/>
    </row>
    <row r="5" spans="1:21" ht="13.5" customHeight="1" thickBot="1" x14ac:dyDescent="0.25"/>
    <row r="6" spans="1:21" ht="15" customHeight="1" thickTop="1" x14ac:dyDescent="0.2">
      <c r="A6" s="79"/>
      <c r="B6" s="63" t="s">
        <v>165</v>
      </c>
      <c r="C6" s="63"/>
      <c r="D6" s="63"/>
      <c r="E6" s="63"/>
      <c r="F6" s="63"/>
      <c r="G6" s="63"/>
      <c r="H6" s="63"/>
      <c r="I6" s="63"/>
      <c r="J6" s="63"/>
      <c r="K6" s="63"/>
      <c r="L6" s="63"/>
      <c r="M6" s="76"/>
      <c r="N6" s="63" t="s">
        <v>164</v>
      </c>
      <c r="O6" s="63"/>
      <c r="P6" s="63"/>
      <c r="Q6" s="76"/>
      <c r="R6" s="102"/>
      <c r="S6" s="508" t="s">
        <v>207</v>
      </c>
      <c r="T6" s="279"/>
      <c r="U6" s="102"/>
    </row>
    <row r="7" spans="1:21" ht="15" customHeight="1" x14ac:dyDescent="0.2">
      <c r="A7" s="77" t="s">
        <v>27</v>
      </c>
      <c r="B7" s="60" t="s">
        <v>1</v>
      </c>
      <c r="C7" s="86"/>
      <c r="D7" s="86"/>
      <c r="E7" s="61"/>
      <c r="F7" s="60" t="s">
        <v>30</v>
      </c>
      <c r="G7" s="86"/>
      <c r="H7" s="86"/>
      <c r="I7" s="61"/>
      <c r="J7" s="60" t="s">
        <v>0</v>
      </c>
      <c r="K7" s="86"/>
      <c r="L7" s="86"/>
      <c r="M7" s="61"/>
      <c r="N7" s="55" t="s">
        <v>2</v>
      </c>
      <c r="O7" s="56"/>
      <c r="P7" s="56"/>
      <c r="Q7" s="49"/>
      <c r="R7" s="101"/>
      <c r="S7" s="548"/>
      <c r="T7" s="280"/>
      <c r="U7" s="103"/>
    </row>
    <row r="8" spans="1:21" ht="48.75" customHeight="1" x14ac:dyDescent="0.2">
      <c r="A8" s="104"/>
      <c r="B8" s="290" t="s">
        <v>3</v>
      </c>
      <c r="C8" s="290" t="s">
        <v>4</v>
      </c>
      <c r="D8" s="291" t="s">
        <v>403</v>
      </c>
      <c r="E8" s="292" t="s">
        <v>0</v>
      </c>
      <c r="F8" s="290" t="s">
        <v>3</v>
      </c>
      <c r="G8" s="290" t="s">
        <v>4</v>
      </c>
      <c r="H8" s="291" t="s">
        <v>403</v>
      </c>
      <c r="I8" s="292" t="s">
        <v>0</v>
      </c>
      <c r="J8" s="290" t="s">
        <v>3</v>
      </c>
      <c r="K8" s="290" t="s">
        <v>4</v>
      </c>
      <c r="L8" s="291" t="s">
        <v>403</v>
      </c>
      <c r="M8" s="292" t="s">
        <v>0</v>
      </c>
      <c r="N8" s="290" t="s">
        <v>3</v>
      </c>
      <c r="O8" s="290" t="s">
        <v>4</v>
      </c>
      <c r="P8" s="291" t="s">
        <v>403</v>
      </c>
      <c r="Q8" s="292" t="s">
        <v>0</v>
      </c>
      <c r="R8" s="293" t="s">
        <v>3</v>
      </c>
      <c r="S8" s="293" t="s">
        <v>4</v>
      </c>
      <c r="T8" s="294" t="s">
        <v>403</v>
      </c>
      <c r="U8" s="296" t="s">
        <v>0</v>
      </c>
    </row>
    <row r="9" spans="1:21" ht="18.75" customHeight="1" x14ac:dyDescent="0.25">
      <c r="A9" s="70" t="s">
        <v>33</v>
      </c>
      <c r="B9" s="18">
        <v>0</v>
      </c>
      <c r="C9" s="18">
        <v>0</v>
      </c>
      <c r="D9" s="18">
        <v>0</v>
      </c>
      <c r="E9" s="18">
        <f>SUM(B9:D9)</f>
        <v>0</v>
      </c>
      <c r="F9" s="18">
        <v>0</v>
      </c>
      <c r="G9" s="18">
        <v>0</v>
      </c>
      <c r="H9" s="18">
        <v>0</v>
      </c>
      <c r="I9" s="18">
        <f>SUM(F9:H9)</f>
        <v>0</v>
      </c>
      <c r="J9" s="18">
        <f>F9+B9</f>
        <v>0</v>
      </c>
      <c r="K9" s="18">
        <f t="shared" ref="K9:L24" si="0">G9+C9</f>
        <v>0</v>
      </c>
      <c r="L9" s="18">
        <f t="shared" si="0"/>
        <v>0</v>
      </c>
      <c r="M9" s="18">
        <f>SUM(J9:L9)</f>
        <v>0</v>
      </c>
      <c r="N9" s="18">
        <v>0</v>
      </c>
      <c r="O9" s="18">
        <v>0</v>
      </c>
      <c r="P9" s="18">
        <v>0</v>
      </c>
      <c r="Q9" s="18">
        <f>SUM(N9:P9)</f>
        <v>0</v>
      </c>
      <c r="R9" s="33">
        <f>N9+J9</f>
        <v>0</v>
      </c>
      <c r="S9" s="33">
        <f t="shared" ref="S9:T24" si="1">O9+K9</f>
        <v>0</v>
      </c>
      <c r="T9" s="33">
        <f t="shared" si="1"/>
        <v>0</v>
      </c>
      <c r="U9" s="33">
        <f>SUM(R9:T9)</f>
        <v>0</v>
      </c>
    </row>
    <row r="10" spans="1:21" ht="18.75" customHeight="1" x14ac:dyDescent="0.25">
      <c r="A10" s="71" t="s">
        <v>34</v>
      </c>
      <c r="B10" s="18">
        <v>2</v>
      </c>
      <c r="C10" s="18">
        <v>1</v>
      </c>
      <c r="D10" s="18">
        <v>0</v>
      </c>
      <c r="E10" s="18">
        <f t="shared" ref="E10:E25" si="2">SUM(B10:D10)</f>
        <v>3</v>
      </c>
      <c r="F10" s="18">
        <v>0</v>
      </c>
      <c r="G10" s="18">
        <v>0</v>
      </c>
      <c r="H10" s="18">
        <v>0</v>
      </c>
      <c r="I10" s="18">
        <f t="shared" ref="I10:I25" si="3">SUM(F10:H10)</f>
        <v>0</v>
      </c>
      <c r="J10" s="18">
        <f t="shared" ref="J10:L25" si="4">F10+B10</f>
        <v>2</v>
      </c>
      <c r="K10" s="18">
        <f t="shared" si="0"/>
        <v>1</v>
      </c>
      <c r="L10" s="18">
        <f t="shared" si="0"/>
        <v>0</v>
      </c>
      <c r="M10" s="18">
        <f t="shared" ref="M10:M25" si="5">SUM(J10:L10)</f>
        <v>3</v>
      </c>
      <c r="N10" s="18">
        <v>0</v>
      </c>
      <c r="O10" s="18">
        <v>0</v>
      </c>
      <c r="P10" s="18">
        <v>0</v>
      </c>
      <c r="Q10" s="18">
        <f t="shared" ref="Q10:Q25" si="6">SUM(N10:P10)</f>
        <v>0</v>
      </c>
      <c r="R10" s="33">
        <f t="shared" ref="R10:T25" si="7">N10+J10</f>
        <v>2</v>
      </c>
      <c r="S10" s="33">
        <f t="shared" si="1"/>
        <v>1</v>
      </c>
      <c r="T10" s="33">
        <f t="shared" si="1"/>
        <v>0</v>
      </c>
      <c r="U10" s="33">
        <f t="shared" ref="U10:U24" si="8">SUM(R10:T10)</f>
        <v>3</v>
      </c>
    </row>
    <row r="11" spans="1:21" ht="18.75" customHeight="1" x14ac:dyDescent="0.25">
      <c r="A11" s="71" t="s">
        <v>35</v>
      </c>
      <c r="B11" s="18">
        <v>1</v>
      </c>
      <c r="C11" s="18">
        <v>0</v>
      </c>
      <c r="D11" s="18">
        <v>0</v>
      </c>
      <c r="E11" s="18">
        <f t="shared" si="2"/>
        <v>1</v>
      </c>
      <c r="F11" s="18">
        <v>0</v>
      </c>
      <c r="G11" s="18">
        <v>0</v>
      </c>
      <c r="H11" s="18">
        <v>0</v>
      </c>
      <c r="I11" s="18">
        <f t="shared" si="3"/>
        <v>0</v>
      </c>
      <c r="J11" s="18">
        <f t="shared" si="4"/>
        <v>1</v>
      </c>
      <c r="K11" s="18">
        <f t="shared" si="0"/>
        <v>0</v>
      </c>
      <c r="L11" s="18">
        <f t="shared" si="0"/>
        <v>0</v>
      </c>
      <c r="M11" s="18">
        <f t="shared" si="5"/>
        <v>1</v>
      </c>
      <c r="N11" s="18">
        <v>0</v>
      </c>
      <c r="O11" s="18">
        <v>0</v>
      </c>
      <c r="P11" s="18">
        <v>0</v>
      </c>
      <c r="Q11" s="18">
        <f t="shared" si="6"/>
        <v>0</v>
      </c>
      <c r="R11" s="33">
        <f t="shared" si="7"/>
        <v>1</v>
      </c>
      <c r="S11" s="33">
        <f t="shared" si="1"/>
        <v>0</v>
      </c>
      <c r="T11" s="33">
        <f t="shared" si="1"/>
        <v>0</v>
      </c>
      <c r="U11" s="33">
        <f t="shared" si="8"/>
        <v>1</v>
      </c>
    </row>
    <row r="12" spans="1:21" ht="18.75" customHeight="1" x14ac:dyDescent="0.25">
      <c r="A12" s="71" t="s">
        <v>36</v>
      </c>
      <c r="B12" s="18">
        <v>0</v>
      </c>
      <c r="C12" s="18">
        <v>0</v>
      </c>
      <c r="D12" s="18">
        <v>0</v>
      </c>
      <c r="E12" s="18">
        <f t="shared" si="2"/>
        <v>0</v>
      </c>
      <c r="F12" s="18">
        <v>0</v>
      </c>
      <c r="G12" s="18">
        <v>0</v>
      </c>
      <c r="H12" s="18">
        <v>0</v>
      </c>
      <c r="I12" s="18">
        <f t="shared" si="3"/>
        <v>0</v>
      </c>
      <c r="J12" s="18">
        <f t="shared" si="4"/>
        <v>0</v>
      </c>
      <c r="K12" s="18">
        <f t="shared" si="0"/>
        <v>0</v>
      </c>
      <c r="L12" s="18">
        <f t="shared" si="0"/>
        <v>0</v>
      </c>
      <c r="M12" s="18">
        <f t="shared" si="5"/>
        <v>0</v>
      </c>
      <c r="N12" s="18">
        <v>0</v>
      </c>
      <c r="O12" s="18">
        <v>1</v>
      </c>
      <c r="P12" s="18">
        <v>0</v>
      </c>
      <c r="Q12" s="18">
        <f t="shared" si="6"/>
        <v>1</v>
      </c>
      <c r="R12" s="33">
        <f t="shared" si="7"/>
        <v>0</v>
      </c>
      <c r="S12" s="33">
        <f t="shared" si="1"/>
        <v>1</v>
      </c>
      <c r="T12" s="33">
        <f t="shared" si="1"/>
        <v>0</v>
      </c>
      <c r="U12" s="33">
        <f t="shared" si="8"/>
        <v>1</v>
      </c>
    </row>
    <row r="13" spans="1:21" ht="18.75" customHeight="1" x14ac:dyDescent="0.25">
      <c r="A13" s="71" t="s">
        <v>37</v>
      </c>
      <c r="B13" s="18">
        <v>2</v>
      </c>
      <c r="C13" s="18">
        <v>3</v>
      </c>
      <c r="D13" s="18">
        <v>0</v>
      </c>
      <c r="E13" s="18">
        <f t="shared" si="2"/>
        <v>5</v>
      </c>
      <c r="F13" s="18">
        <v>0</v>
      </c>
      <c r="G13" s="18">
        <v>0</v>
      </c>
      <c r="H13" s="18">
        <v>0</v>
      </c>
      <c r="I13" s="18">
        <f t="shared" si="3"/>
        <v>0</v>
      </c>
      <c r="J13" s="18">
        <f t="shared" si="4"/>
        <v>2</v>
      </c>
      <c r="K13" s="18">
        <f t="shared" si="0"/>
        <v>3</v>
      </c>
      <c r="L13" s="18">
        <f t="shared" si="0"/>
        <v>0</v>
      </c>
      <c r="M13" s="18">
        <f t="shared" si="5"/>
        <v>5</v>
      </c>
      <c r="N13" s="18">
        <v>0</v>
      </c>
      <c r="O13" s="18">
        <v>0</v>
      </c>
      <c r="P13" s="18">
        <v>0</v>
      </c>
      <c r="Q13" s="18">
        <f t="shared" si="6"/>
        <v>0</v>
      </c>
      <c r="R13" s="33">
        <f t="shared" si="7"/>
        <v>2</v>
      </c>
      <c r="S13" s="33">
        <f t="shared" si="1"/>
        <v>3</v>
      </c>
      <c r="T13" s="33">
        <f t="shared" si="1"/>
        <v>0</v>
      </c>
      <c r="U13" s="33">
        <f t="shared" si="8"/>
        <v>5</v>
      </c>
    </row>
    <row r="14" spans="1:21" ht="18.75" customHeight="1" x14ac:dyDescent="0.25">
      <c r="A14" s="71" t="s">
        <v>38</v>
      </c>
      <c r="B14" s="18">
        <v>5</v>
      </c>
      <c r="C14" s="18">
        <v>3</v>
      </c>
      <c r="D14" s="18">
        <v>0</v>
      </c>
      <c r="E14" s="18">
        <f t="shared" si="2"/>
        <v>8</v>
      </c>
      <c r="F14" s="18">
        <v>0</v>
      </c>
      <c r="G14" s="18">
        <v>0</v>
      </c>
      <c r="H14" s="18">
        <v>0</v>
      </c>
      <c r="I14" s="18">
        <f t="shared" si="3"/>
        <v>0</v>
      </c>
      <c r="J14" s="18">
        <f t="shared" si="4"/>
        <v>5</v>
      </c>
      <c r="K14" s="18">
        <f t="shared" si="0"/>
        <v>3</v>
      </c>
      <c r="L14" s="18">
        <f t="shared" si="0"/>
        <v>0</v>
      </c>
      <c r="M14" s="18">
        <f t="shared" si="5"/>
        <v>8</v>
      </c>
      <c r="N14" s="18">
        <v>0</v>
      </c>
      <c r="O14" s="18">
        <v>1</v>
      </c>
      <c r="P14" s="18">
        <v>0</v>
      </c>
      <c r="Q14" s="18">
        <f t="shared" si="6"/>
        <v>1</v>
      </c>
      <c r="R14" s="33">
        <f t="shared" si="7"/>
        <v>5</v>
      </c>
      <c r="S14" s="33">
        <f t="shared" si="1"/>
        <v>4</v>
      </c>
      <c r="T14" s="33">
        <f t="shared" si="1"/>
        <v>0</v>
      </c>
      <c r="U14" s="33">
        <f t="shared" si="8"/>
        <v>9</v>
      </c>
    </row>
    <row r="15" spans="1:21" ht="18.75" customHeight="1" x14ac:dyDescent="0.25">
      <c r="A15" s="71" t="s">
        <v>39</v>
      </c>
      <c r="B15" s="18">
        <v>2</v>
      </c>
      <c r="C15" s="18">
        <v>1</v>
      </c>
      <c r="D15" s="18">
        <v>0</v>
      </c>
      <c r="E15" s="18">
        <f t="shared" si="2"/>
        <v>3</v>
      </c>
      <c r="F15" s="18">
        <v>0</v>
      </c>
      <c r="G15" s="18">
        <v>0</v>
      </c>
      <c r="H15" s="18">
        <v>0</v>
      </c>
      <c r="I15" s="18">
        <f t="shared" si="3"/>
        <v>0</v>
      </c>
      <c r="J15" s="18">
        <f t="shared" si="4"/>
        <v>2</v>
      </c>
      <c r="K15" s="18">
        <f t="shared" si="0"/>
        <v>1</v>
      </c>
      <c r="L15" s="18">
        <f t="shared" si="0"/>
        <v>0</v>
      </c>
      <c r="M15" s="18">
        <f t="shared" si="5"/>
        <v>3</v>
      </c>
      <c r="N15" s="18">
        <v>0</v>
      </c>
      <c r="O15" s="18">
        <v>1</v>
      </c>
      <c r="P15" s="18">
        <v>0</v>
      </c>
      <c r="Q15" s="18">
        <f t="shared" si="6"/>
        <v>1</v>
      </c>
      <c r="R15" s="33">
        <f t="shared" si="7"/>
        <v>2</v>
      </c>
      <c r="S15" s="33">
        <f t="shared" si="1"/>
        <v>2</v>
      </c>
      <c r="T15" s="33">
        <f t="shared" si="1"/>
        <v>0</v>
      </c>
      <c r="U15" s="33">
        <f t="shared" si="8"/>
        <v>4</v>
      </c>
    </row>
    <row r="16" spans="1:21" ht="18.75" customHeight="1" x14ac:dyDescent="0.25">
      <c r="A16" s="71" t="s">
        <v>40</v>
      </c>
      <c r="B16" s="18">
        <v>2</v>
      </c>
      <c r="C16" s="18">
        <v>1</v>
      </c>
      <c r="D16" s="18">
        <v>0</v>
      </c>
      <c r="E16" s="18">
        <f t="shared" si="2"/>
        <v>3</v>
      </c>
      <c r="F16" s="18">
        <v>0</v>
      </c>
      <c r="G16" s="18">
        <v>0</v>
      </c>
      <c r="H16" s="18">
        <v>0</v>
      </c>
      <c r="I16" s="18">
        <f t="shared" si="3"/>
        <v>0</v>
      </c>
      <c r="J16" s="18">
        <f t="shared" si="4"/>
        <v>2</v>
      </c>
      <c r="K16" s="18">
        <f t="shared" si="0"/>
        <v>1</v>
      </c>
      <c r="L16" s="18">
        <f t="shared" si="0"/>
        <v>0</v>
      </c>
      <c r="M16" s="18">
        <f t="shared" si="5"/>
        <v>3</v>
      </c>
      <c r="N16" s="18">
        <v>0</v>
      </c>
      <c r="O16" s="18">
        <v>1</v>
      </c>
      <c r="P16" s="18">
        <v>0</v>
      </c>
      <c r="Q16" s="18">
        <f t="shared" si="6"/>
        <v>1</v>
      </c>
      <c r="R16" s="33">
        <f t="shared" si="7"/>
        <v>2</v>
      </c>
      <c r="S16" s="33">
        <f t="shared" si="1"/>
        <v>2</v>
      </c>
      <c r="T16" s="33">
        <f t="shared" si="1"/>
        <v>0</v>
      </c>
      <c r="U16" s="33">
        <f t="shared" si="8"/>
        <v>4</v>
      </c>
    </row>
    <row r="17" spans="1:21" ht="18.75" customHeight="1" x14ac:dyDescent="0.25">
      <c r="A17" s="71" t="s">
        <v>401</v>
      </c>
      <c r="B17" s="18">
        <v>0</v>
      </c>
      <c r="C17" s="18">
        <v>1</v>
      </c>
      <c r="D17" s="18">
        <v>0</v>
      </c>
      <c r="E17" s="18">
        <f t="shared" si="2"/>
        <v>1</v>
      </c>
      <c r="F17" s="18">
        <v>0</v>
      </c>
      <c r="G17" s="18">
        <v>0</v>
      </c>
      <c r="H17" s="18">
        <v>0</v>
      </c>
      <c r="I17" s="18">
        <f t="shared" si="3"/>
        <v>0</v>
      </c>
      <c r="J17" s="18">
        <f t="shared" si="4"/>
        <v>0</v>
      </c>
      <c r="K17" s="18">
        <f t="shared" si="0"/>
        <v>1</v>
      </c>
      <c r="L17" s="18">
        <f t="shared" si="0"/>
        <v>0</v>
      </c>
      <c r="M17" s="18">
        <f t="shared" si="5"/>
        <v>1</v>
      </c>
      <c r="N17" s="18">
        <v>0</v>
      </c>
      <c r="O17" s="18">
        <v>0</v>
      </c>
      <c r="P17" s="18">
        <v>0</v>
      </c>
      <c r="Q17" s="18">
        <f t="shared" si="6"/>
        <v>0</v>
      </c>
      <c r="R17" s="33">
        <f t="shared" si="7"/>
        <v>0</v>
      </c>
      <c r="S17" s="33">
        <f t="shared" si="1"/>
        <v>1</v>
      </c>
      <c r="T17" s="33">
        <f t="shared" si="1"/>
        <v>0</v>
      </c>
      <c r="U17" s="33">
        <f t="shared" si="8"/>
        <v>1</v>
      </c>
    </row>
    <row r="18" spans="1:21" ht="18.75" customHeight="1" x14ac:dyDescent="0.25">
      <c r="A18" s="71" t="s">
        <v>41</v>
      </c>
      <c r="B18" s="18">
        <v>4</v>
      </c>
      <c r="C18" s="18">
        <v>2</v>
      </c>
      <c r="D18" s="18">
        <v>0</v>
      </c>
      <c r="E18" s="18">
        <f t="shared" si="2"/>
        <v>6</v>
      </c>
      <c r="F18" s="18">
        <v>0</v>
      </c>
      <c r="G18" s="18">
        <v>0</v>
      </c>
      <c r="H18" s="18">
        <v>0</v>
      </c>
      <c r="I18" s="18">
        <f t="shared" si="3"/>
        <v>0</v>
      </c>
      <c r="J18" s="18">
        <f t="shared" si="4"/>
        <v>4</v>
      </c>
      <c r="K18" s="18">
        <f t="shared" si="0"/>
        <v>2</v>
      </c>
      <c r="L18" s="18">
        <f t="shared" si="0"/>
        <v>0</v>
      </c>
      <c r="M18" s="18">
        <f t="shared" si="5"/>
        <v>6</v>
      </c>
      <c r="N18" s="18">
        <v>0</v>
      </c>
      <c r="O18" s="18">
        <v>0</v>
      </c>
      <c r="P18" s="18">
        <v>0</v>
      </c>
      <c r="Q18" s="18">
        <f t="shared" si="6"/>
        <v>0</v>
      </c>
      <c r="R18" s="33">
        <f t="shared" si="7"/>
        <v>4</v>
      </c>
      <c r="S18" s="33">
        <f t="shared" si="1"/>
        <v>2</v>
      </c>
      <c r="T18" s="33">
        <f t="shared" si="1"/>
        <v>0</v>
      </c>
      <c r="U18" s="33">
        <f t="shared" si="8"/>
        <v>6</v>
      </c>
    </row>
    <row r="19" spans="1:21" ht="18.75" customHeight="1" x14ac:dyDescent="0.25">
      <c r="A19" s="71" t="s">
        <v>42</v>
      </c>
      <c r="B19" s="18">
        <v>4</v>
      </c>
      <c r="C19" s="18">
        <v>2</v>
      </c>
      <c r="D19" s="18">
        <v>0</v>
      </c>
      <c r="E19" s="18">
        <f t="shared" si="2"/>
        <v>6</v>
      </c>
      <c r="F19" s="18">
        <v>0</v>
      </c>
      <c r="G19" s="18">
        <v>0</v>
      </c>
      <c r="H19" s="18">
        <v>0</v>
      </c>
      <c r="I19" s="18">
        <f t="shared" si="3"/>
        <v>0</v>
      </c>
      <c r="J19" s="18">
        <f t="shared" si="4"/>
        <v>4</v>
      </c>
      <c r="K19" s="18">
        <f t="shared" si="0"/>
        <v>2</v>
      </c>
      <c r="L19" s="18">
        <f t="shared" si="0"/>
        <v>0</v>
      </c>
      <c r="M19" s="18">
        <f t="shared" si="5"/>
        <v>6</v>
      </c>
      <c r="N19" s="18">
        <v>0</v>
      </c>
      <c r="O19" s="18">
        <v>1</v>
      </c>
      <c r="P19" s="18">
        <v>0</v>
      </c>
      <c r="Q19" s="18">
        <f t="shared" si="6"/>
        <v>1</v>
      </c>
      <c r="R19" s="33">
        <f t="shared" si="7"/>
        <v>4</v>
      </c>
      <c r="S19" s="33">
        <f t="shared" si="1"/>
        <v>3</v>
      </c>
      <c r="T19" s="33">
        <f t="shared" si="1"/>
        <v>0</v>
      </c>
      <c r="U19" s="33">
        <f t="shared" si="8"/>
        <v>7</v>
      </c>
    </row>
    <row r="20" spans="1:21" ht="18.75" customHeight="1" x14ac:dyDescent="0.25">
      <c r="A20" s="71" t="s">
        <v>43</v>
      </c>
      <c r="B20" s="18">
        <v>1</v>
      </c>
      <c r="C20" s="18">
        <v>1</v>
      </c>
      <c r="D20" s="18">
        <v>0</v>
      </c>
      <c r="E20" s="18">
        <f t="shared" si="2"/>
        <v>2</v>
      </c>
      <c r="F20" s="18">
        <v>0</v>
      </c>
      <c r="G20" s="18">
        <v>0</v>
      </c>
      <c r="H20" s="18">
        <v>0</v>
      </c>
      <c r="I20" s="18">
        <f t="shared" si="3"/>
        <v>0</v>
      </c>
      <c r="J20" s="18">
        <f t="shared" si="4"/>
        <v>1</v>
      </c>
      <c r="K20" s="18">
        <f t="shared" si="0"/>
        <v>1</v>
      </c>
      <c r="L20" s="18">
        <f t="shared" si="0"/>
        <v>0</v>
      </c>
      <c r="M20" s="18">
        <f t="shared" si="5"/>
        <v>2</v>
      </c>
      <c r="N20" s="18">
        <v>0</v>
      </c>
      <c r="O20" s="18">
        <v>0</v>
      </c>
      <c r="P20" s="18">
        <v>0</v>
      </c>
      <c r="Q20" s="18">
        <f t="shared" si="6"/>
        <v>0</v>
      </c>
      <c r="R20" s="33">
        <f t="shared" si="7"/>
        <v>1</v>
      </c>
      <c r="S20" s="33">
        <f t="shared" si="1"/>
        <v>1</v>
      </c>
      <c r="T20" s="33">
        <f t="shared" si="1"/>
        <v>0</v>
      </c>
      <c r="U20" s="33">
        <f t="shared" si="8"/>
        <v>2</v>
      </c>
    </row>
    <row r="21" spans="1:21" ht="18.75" customHeight="1" x14ac:dyDescent="0.25">
      <c r="A21" s="72" t="s">
        <v>44</v>
      </c>
      <c r="B21" s="18">
        <v>1</v>
      </c>
      <c r="C21" s="18">
        <v>2</v>
      </c>
      <c r="D21" s="18">
        <v>0</v>
      </c>
      <c r="E21" s="18">
        <f t="shared" si="2"/>
        <v>3</v>
      </c>
      <c r="F21" s="18">
        <v>0</v>
      </c>
      <c r="G21" s="18">
        <v>0</v>
      </c>
      <c r="H21" s="18">
        <v>0</v>
      </c>
      <c r="I21" s="18">
        <f t="shared" si="3"/>
        <v>0</v>
      </c>
      <c r="J21" s="18">
        <f t="shared" si="4"/>
        <v>1</v>
      </c>
      <c r="K21" s="18">
        <f t="shared" si="0"/>
        <v>2</v>
      </c>
      <c r="L21" s="18">
        <f t="shared" si="0"/>
        <v>0</v>
      </c>
      <c r="M21" s="18">
        <f t="shared" si="5"/>
        <v>3</v>
      </c>
      <c r="N21" s="18">
        <v>0</v>
      </c>
      <c r="O21" s="18">
        <v>1</v>
      </c>
      <c r="P21" s="18">
        <v>0</v>
      </c>
      <c r="Q21" s="18">
        <f t="shared" si="6"/>
        <v>1</v>
      </c>
      <c r="R21" s="33">
        <f t="shared" si="7"/>
        <v>1</v>
      </c>
      <c r="S21" s="33">
        <f t="shared" si="1"/>
        <v>3</v>
      </c>
      <c r="T21" s="33">
        <f t="shared" si="1"/>
        <v>0</v>
      </c>
      <c r="U21" s="33">
        <f t="shared" si="8"/>
        <v>4</v>
      </c>
    </row>
    <row r="22" spans="1:21" ht="18.75" customHeight="1" x14ac:dyDescent="0.25">
      <c r="A22" s="72" t="s">
        <v>45</v>
      </c>
      <c r="B22" s="18">
        <v>0</v>
      </c>
      <c r="C22" s="18">
        <v>1</v>
      </c>
      <c r="D22" s="18">
        <v>0</v>
      </c>
      <c r="E22" s="18">
        <f t="shared" si="2"/>
        <v>1</v>
      </c>
      <c r="F22" s="18">
        <v>0</v>
      </c>
      <c r="G22" s="18">
        <v>0</v>
      </c>
      <c r="H22" s="18">
        <v>0</v>
      </c>
      <c r="I22" s="18">
        <f t="shared" si="3"/>
        <v>0</v>
      </c>
      <c r="J22" s="18">
        <f t="shared" si="4"/>
        <v>0</v>
      </c>
      <c r="K22" s="18">
        <f t="shared" si="0"/>
        <v>1</v>
      </c>
      <c r="L22" s="18">
        <f t="shared" si="0"/>
        <v>0</v>
      </c>
      <c r="M22" s="18">
        <f t="shared" si="5"/>
        <v>1</v>
      </c>
      <c r="N22" s="18">
        <v>0</v>
      </c>
      <c r="O22" s="18">
        <v>1</v>
      </c>
      <c r="P22" s="18">
        <v>0</v>
      </c>
      <c r="Q22" s="18">
        <f t="shared" si="6"/>
        <v>1</v>
      </c>
      <c r="R22" s="33">
        <f t="shared" si="7"/>
        <v>0</v>
      </c>
      <c r="S22" s="33">
        <f t="shared" si="1"/>
        <v>2</v>
      </c>
      <c r="T22" s="33">
        <f t="shared" si="1"/>
        <v>0</v>
      </c>
      <c r="U22" s="33">
        <f t="shared" si="8"/>
        <v>2</v>
      </c>
    </row>
    <row r="23" spans="1:21" ht="18.75" customHeight="1" x14ac:dyDescent="0.25">
      <c r="A23" s="71" t="s">
        <v>46</v>
      </c>
      <c r="B23" s="18">
        <v>0</v>
      </c>
      <c r="C23" s="18">
        <v>1</v>
      </c>
      <c r="D23" s="18">
        <v>0</v>
      </c>
      <c r="E23" s="18">
        <f t="shared" si="2"/>
        <v>1</v>
      </c>
      <c r="F23" s="18">
        <v>0</v>
      </c>
      <c r="G23" s="18">
        <v>0</v>
      </c>
      <c r="H23" s="18">
        <v>0</v>
      </c>
      <c r="I23" s="18">
        <f t="shared" si="3"/>
        <v>0</v>
      </c>
      <c r="J23" s="18">
        <f t="shared" si="4"/>
        <v>0</v>
      </c>
      <c r="K23" s="18">
        <f t="shared" si="0"/>
        <v>1</v>
      </c>
      <c r="L23" s="18">
        <f t="shared" si="0"/>
        <v>0</v>
      </c>
      <c r="M23" s="18">
        <f t="shared" si="5"/>
        <v>1</v>
      </c>
      <c r="N23" s="18">
        <v>0</v>
      </c>
      <c r="O23" s="18">
        <v>0</v>
      </c>
      <c r="P23" s="18">
        <v>0</v>
      </c>
      <c r="Q23" s="18">
        <f t="shared" si="6"/>
        <v>0</v>
      </c>
      <c r="R23" s="33">
        <f t="shared" si="7"/>
        <v>0</v>
      </c>
      <c r="S23" s="33">
        <f t="shared" si="1"/>
        <v>1</v>
      </c>
      <c r="T23" s="33">
        <f t="shared" si="1"/>
        <v>0</v>
      </c>
      <c r="U23" s="33">
        <f t="shared" si="8"/>
        <v>1</v>
      </c>
    </row>
    <row r="24" spans="1:21" ht="18.75" customHeight="1" x14ac:dyDescent="0.25">
      <c r="A24" s="71" t="s">
        <v>47</v>
      </c>
      <c r="B24" s="18">
        <v>19</v>
      </c>
      <c r="C24" s="18">
        <v>12</v>
      </c>
      <c r="D24" s="18">
        <v>0</v>
      </c>
      <c r="E24" s="18">
        <f t="shared" si="2"/>
        <v>31</v>
      </c>
      <c r="F24" s="18">
        <v>0</v>
      </c>
      <c r="G24" s="18">
        <v>0</v>
      </c>
      <c r="H24" s="18">
        <v>0</v>
      </c>
      <c r="I24" s="18">
        <f t="shared" si="3"/>
        <v>0</v>
      </c>
      <c r="J24" s="18">
        <f t="shared" si="4"/>
        <v>19</v>
      </c>
      <c r="K24" s="18">
        <f t="shared" si="0"/>
        <v>12</v>
      </c>
      <c r="L24" s="18">
        <f t="shared" si="0"/>
        <v>0</v>
      </c>
      <c r="M24" s="18">
        <f t="shared" si="5"/>
        <v>31</v>
      </c>
      <c r="N24" s="18">
        <v>2</v>
      </c>
      <c r="O24" s="18">
        <v>4</v>
      </c>
      <c r="P24" s="18">
        <v>0</v>
      </c>
      <c r="Q24" s="18">
        <f t="shared" si="6"/>
        <v>6</v>
      </c>
      <c r="R24" s="33">
        <f t="shared" si="7"/>
        <v>21</v>
      </c>
      <c r="S24" s="33">
        <f t="shared" si="1"/>
        <v>16</v>
      </c>
      <c r="T24" s="33">
        <f t="shared" si="1"/>
        <v>0</v>
      </c>
      <c r="U24" s="33">
        <f t="shared" si="8"/>
        <v>37</v>
      </c>
    </row>
    <row r="25" spans="1:21" ht="18.75" customHeight="1" x14ac:dyDescent="0.25">
      <c r="A25" s="289" t="s">
        <v>403</v>
      </c>
      <c r="B25" s="18">
        <v>0</v>
      </c>
      <c r="C25" s="18">
        <v>0</v>
      </c>
      <c r="D25" s="18">
        <v>0</v>
      </c>
      <c r="E25" s="18">
        <f t="shared" si="2"/>
        <v>0</v>
      </c>
      <c r="F25" s="18">
        <v>0</v>
      </c>
      <c r="G25" s="18">
        <v>0</v>
      </c>
      <c r="H25" s="18">
        <v>0</v>
      </c>
      <c r="I25" s="18">
        <f t="shared" si="3"/>
        <v>0</v>
      </c>
      <c r="J25" s="18">
        <f t="shared" si="4"/>
        <v>0</v>
      </c>
      <c r="K25" s="18">
        <f t="shared" si="4"/>
        <v>0</v>
      </c>
      <c r="L25" s="18">
        <f t="shared" si="4"/>
        <v>0</v>
      </c>
      <c r="M25" s="18">
        <f t="shared" si="5"/>
        <v>0</v>
      </c>
      <c r="N25" s="18">
        <v>0</v>
      </c>
      <c r="O25" s="18">
        <v>0</v>
      </c>
      <c r="P25" s="18">
        <v>0</v>
      </c>
      <c r="Q25" s="18">
        <f t="shared" si="6"/>
        <v>0</v>
      </c>
      <c r="R25" s="33">
        <f t="shared" si="7"/>
        <v>0</v>
      </c>
      <c r="S25" s="33">
        <f t="shared" si="7"/>
        <v>0</v>
      </c>
      <c r="T25" s="33">
        <f t="shared" si="7"/>
        <v>0</v>
      </c>
      <c r="U25" s="297">
        <v>0</v>
      </c>
    </row>
    <row r="26" spans="1:21" ht="18.75" customHeight="1" thickBot="1" x14ac:dyDescent="0.3">
      <c r="A26" s="87" t="s">
        <v>0</v>
      </c>
      <c r="B26" s="91">
        <f>SUM(B9:B25)</f>
        <v>43</v>
      </c>
      <c r="C26" s="91">
        <f t="shared" ref="C26:U26" si="9">SUM(C9:C25)</f>
        <v>31</v>
      </c>
      <c r="D26" s="91">
        <f t="shared" si="9"/>
        <v>0</v>
      </c>
      <c r="E26" s="91">
        <f t="shared" si="9"/>
        <v>74</v>
      </c>
      <c r="F26" s="91">
        <f t="shared" si="9"/>
        <v>0</v>
      </c>
      <c r="G26" s="91">
        <f t="shared" si="9"/>
        <v>0</v>
      </c>
      <c r="H26" s="91">
        <f t="shared" si="9"/>
        <v>0</v>
      </c>
      <c r="I26" s="91">
        <f t="shared" si="9"/>
        <v>0</v>
      </c>
      <c r="J26" s="91">
        <f t="shared" si="9"/>
        <v>43</v>
      </c>
      <c r="K26" s="91">
        <f t="shared" si="9"/>
        <v>31</v>
      </c>
      <c r="L26" s="91">
        <f t="shared" si="9"/>
        <v>0</v>
      </c>
      <c r="M26" s="91">
        <f t="shared" si="9"/>
        <v>74</v>
      </c>
      <c r="N26" s="91">
        <f t="shared" si="9"/>
        <v>2</v>
      </c>
      <c r="O26" s="91">
        <f t="shared" si="9"/>
        <v>11</v>
      </c>
      <c r="P26" s="91">
        <f t="shared" si="9"/>
        <v>0</v>
      </c>
      <c r="Q26" s="91">
        <f t="shared" si="9"/>
        <v>13</v>
      </c>
      <c r="R26" s="91">
        <f t="shared" si="9"/>
        <v>45</v>
      </c>
      <c r="S26" s="91">
        <f t="shared" si="9"/>
        <v>42</v>
      </c>
      <c r="T26" s="91">
        <f t="shared" si="9"/>
        <v>0</v>
      </c>
      <c r="U26" s="91">
        <f t="shared" si="9"/>
        <v>87</v>
      </c>
    </row>
    <row r="27" spans="1:21" ht="13.5" thickTop="1" x14ac:dyDescent="0.2">
      <c r="A27" s="47" t="s">
        <v>225</v>
      </c>
    </row>
    <row r="28" spans="1:21" x14ac:dyDescent="0.2">
      <c r="A28" s="47" t="s">
        <v>366</v>
      </c>
    </row>
    <row r="30" spans="1:21" x14ac:dyDescent="0.2">
      <c r="A30" s="47"/>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0" zoomScaleNormal="80" workbookViewId="0"/>
  </sheetViews>
  <sheetFormatPr baseColWidth="10" defaultColWidth="11.42578125" defaultRowHeight="12.75" x14ac:dyDescent="0.2"/>
  <cols>
    <col min="1" max="1" width="11.42578125" style="2"/>
    <col min="2" max="2" width="50.2851562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0.7109375" style="2" bestFit="1" customWidth="1"/>
    <col min="13" max="13" width="11"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148" t="s">
        <v>408</v>
      </c>
      <c r="C1" s="52"/>
    </row>
    <row r="2" spans="1:17" ht="13.5" x14ac:dyDescent="0.25">
      <c r="A2" s="458" t="s">
        <v>72</v>
      </c>
      <c r="B2" s="365"/>
      <c r="C2" s="365"/>
      <c r="D2" s="365"/>
      <c r="E2" s="365"/>
      <c r="F2" s="365"/>
      <c r="G2" s="365"/>
      <c r="H2" s="365"/>
      <c r="I2" s="365"/>
      <c r="J2" s="365"/>
      <c r="K2" s="365"/>
      <c r="L2" s="365"/>
      <c r="M2" s="365"/>
      <c r="N2" s="365"/>
      <c r="O2" s="365"/>
      <c r="P2" s="365"/>
      <c r="Q2" s="365"/>
    </row>
    <row r="4" spans="1:17" ht="19.5" customHeight="1" x14ac:dyDescent="0.25">
      <c r="A4" s="458" t="s">
        <v>159</v>
      </c>
      <c r="B4" s="365"/>
      <c r="C4" s="365"/>
      <c r="D4" s="365"/>
      <c r="E4" s="365"/>
      <c r="F4" s="365"/>
      <c r="G4" s="365"/>
      <c r="H4" s="365"/>
      <c r="I4" s="365"/>
      <c r="J4" s="365"/>
      <c r="K4" s="365"/>
      <c r="L4" s="365"/>
      <c r="M4" s="365"/>
      <c r="N4" s="365"/>
      <c r="O4" s="365"/>
      <c r="P4" s="365"/>
      <c r="Q4" s="365"/>
    </row>
    <row r="5" spans="1:17" ht="13.5" customHeight="1" thickBot="1" x14ac:dyDescent="0.25"/>
    <row r="6" spans="1:17" ht="15" customHeight="1" thickTop="1" x14ac:dyDescent="0.2">
      <c r="A6" s="392" t="s">
        <v>92</v>
      </c>
      <c r="B6" s="389" t="s">
        <v>379</v>
      </c>
      <c r="C6" s="63" t="s">
        <v>165</v>
      </c>
      <c r="D6" s="63"/>
      <c r="E6" s="63"/>
      <c r="F6" s="63"/>
      <c r="G6" s="63"/>
      <c r="H6" s="63"/>
      <c r="I6" s="63"/>
      <c r="J6" s="63"/>
      <c r="K6" s="76"/>
      <c r="L6" s="63" t="s">
        <v>164</v>
      </c>
      <c r="M6" s="63"/>
      <c r="N6" s="76"/>
      <c r="O6" s="102"/>
      <c r="P6" s="508" t="s">
        <v>207</v>
      </c>
      <c r="Q6" s="102"/>
    </row>
    <row r="7" spans="1:17" ht="15" customHeight="1" x14ac:dyDescent="0.2">
      <c r="A7" s="549"/>
      <c r="B7" s="423"/>
      <c r="C7" s="60" t="s">
        <v>1</v>
      </c>
      <c r="D7" s="86"/>
      <c r="E7" s="61"/>
      <c r="F7" s="60" t="s">
        <v>160</v>
      </c>
      <c r="G7" s="86"/>
      <c r="H7" s="61"/>
      <c r="I7" s="60" t="s">
        <v>0</v>
      </c>
      <c r="J7" s="86"/>
      <c r="K7" s="61"/>
      <c r="L7" s="55" t="s">
        <v>2</v>
      </c>
      <c r="M7" s="56"/>
      <c r="N7" s="49"/>
      <c r="O7" s="101"/>
      <c r="P7" s="548"/>
      <c r="Q7" s="103"/>
    </row>
    <row r="8" spans="1:17" ht="15" customHeight="1" x14ac:dyDescent="0.2">
      <c r="A8" s="406"/>
      <c r="B8" s="399"/>
      <c r="C8" s="92" t="s">
        <v>3</v>
      </c>
      <c r="D8" s="92" t="s">
        <v>4</v>
      </c>
      <c r="E8" s="49" t="s">
        <v>0</v>
      </c>
      <c r="F8" s="92" t="s">
        <v>3</v>
      </c>
      <c r="G8" s="92" t="s">
        <v>4</v>
      </c>
      <c r="H8" s="49" t="s">
        <v>0</v>
      </c>
      <c r="I8" s="92" t="s">
        <v>3</v>
      </c>
      <c r="J8" s="92" t="s">
        <v>4</v>
      </c>
      <c r="K8" s="49" t="s">
        <v>0</v>
      </c>
      <c r="L8" s="49" t="s">
        <v>3</v>
      </c>
      <c r="M8" s="49" t="s">
        <v>4</v>
      </c>
      <c r="N8" s="49" t="s">
        <v>0</v>
      </c>
      <c r="O8" s="49" t="s">
        <v>3</v>
      </c>
      <c r="P8" s="49" t="s">
        <v>4</v>
      </c>
      <c r="Q8" s="56" t="s">
        <v>0</v>
      </c>
    </row>
    <row r="9" spans="1:17" ht="15" customHeight="1" x14ac:dyDescent="0.2">
      <c r="A9" s="113" t="s">
        <v>93</v>
      </c>
      <c r="B9" s="112" t="s">
        <v>82</v>
      </c>
      <c r="C9" s="96">
        <v>60</v>
      </c>
      <c r="D9" s="96">
        <v>21</v>
      </c>
      <c r="E9" s="83">
        <f>SUM(C9:D9)</f>
        <v>81</v>
      </c>
      <c r="F9" s="96">
        <v>2</v>
      </c>
      <c r="G9" s="96">
        <v>0</v>
      </c>
      <c r="H9" s="83">
        <f>SUM(F9:G9)</f>
        <v>2</v>
      </c>
      <c r="I9" s="96">
        <f>F9+C9</f>
        <v>62</v>
      </c>
      <c r="J9" s="96">
        <f>G9+D9</f>
        <v>21</v>
      </c>
      <c r="K9" s="83">
        <f>SUM(I9:J9)</f>
        <v>83</v>
      </c>
      <c r="L9" s="83">
        <v>0</v>
      </c>
      <c r="M9" s="83">
        <v>1</v>
      </c>
      <c r="N9" s="83">
        <f>SUM(L9:M9)</f>
        <v>1</v>
      </c>
      <c r="O9" s="83">
        <f>L9+I9</f>
        <v>62</v>
      </c>
      <c r="P9" s="83">
        <f>M9+J9</f>
        <v>22</v>
      </c>
      <c r="Q9" s="348">
        <f>SUM(O9:P9)</f>
        <v>84</v>
      </c>
    </row>
    <row r="10" spans="1:17" ht="15" customHeight="1" x14ac:dyDescent="0.2">
      <c r="A10" s="114" t="s">
        <v>94</v>
      </c>
      <c r="B10" s="112" t="s">
        <v>83</v>
      </c>
      <c r="C10" s="96">
        <v>2</v>
      </c>
      <c r="D10" s="96">
        <v>0</v>
      </c>
      <c r="E10" s="83">
        <f t="shared" ref="E10:E25" si="0">SUM(C10:D10)</f>
        <v>2</v>
      </c>
      <c r="F10" s="96">
        <v>0</v>
      </c>
      <c r="G10" s="96">
        <v>0</v>
      </c>
      <c r="H10" s="83">
        <f t="shared" ref="H10:H25" si="1">SUM(F10:G10)</f>
        <v>0</v>
      </c>
      <c r="I10" s="96">
        <f t="shared" ref="I10:J25" si="2">F10+C10</f>
        <v>2</v>
      </c>
      <c r="J10" s="96">
        <f t="shared" si="2"/>
        <v>0</v>
      </c>
      <c r="K10" s="83">
        <f>SUM(I10:J10)</f>
        <v>2</v>
      </c>
      <c r="L10" s="83">
        <v>0</v>
      </c>
      <c r="M10" s="83">
        <v>0</v>
      </c>
      <c r="N10" s="83">
        <f t="shared" ref="N10:N25" si="3">SUM(L10:M10)</f>
        <v>0</v>
      </c>
      <c r="O10" s="83">
        <f t="shared" ref="O10:P25" si="4">L10+I10</f>
        <v>2</v>
      </c>
      <c r="P10" s="83">
        <f t="shared" si="4"/>
        <v>0</v>
      </c>
      <c r="Q10" s="348">
        <f t="shared" ref="Q10:Q25" si="5">SUM(O10:P10)</f>
        <v>2</v>
      </c>
    </row>
    <row r="11" spans="1:17" ht="15" customHeight="1" x14ac:dyDescent="0.2">
      <c r="A11" s="114" t="s">
        <v>95</v>
      </c>
      <c r="B11" s="64" t="s">
        <v>84</v>
      </c>
      <c r="C11" s="96">
        <v>8</v>
      </c>
      <c r="D11" s="96">
        <v>0</v>
      </c>
      <c r="E11" s="83">
        <f t="shared" si="0"/>
        <v>8</v>
      </c>
      <c r="F11" s="96">
        <v>0</v>
      </c>
      <c r="G11" s="96">
        <v>0</v>
      </c>
      <c r="H11" s="83">
        <f t="shared" si="1"/>
        <v>0</v>
      </c>
      <c r="I11" s="96">
        <f t="shared" si="2"/>
        <v>8</v>
      </c>
      <c r="J11" s="96">
        <f t="shared" si="2"/>
        <v>0</v>
      </c>
      <c r="K11" s="83">
        <f t="shared" ref="K11:K25" si="6">SUM(I11:J11)</f>
        <v>8</v>
      </c>
      <c r="L11" s="83">
        <v>0</v>
      </c>
      <c r="M11" s="83">
        <v>0</v>
      </c>
      <c r="N11" s="83">
        <f t="shared" si="3"/>
        <v>0</v>
      </c>
      <c r="O11" s="83">
        <f t="shared" si="4"/>
        <v>8</v>
      </c>
      <c r="P11" s="83">
        <f t="shared" si="4"/>
        <v>0</v>
      </c>
      <c r="Q11" s="348">
        <f t="shared" si="5"/>
        <v>8</v>
      </c>
    </row>
    <row r="12" spans="1:17" ht="15" customHeight="1" x14ac:dyDescent="0.2">
      <c r="A12" s="114" t="s">
        <v>96</v>
      </c>
      <c r="B12" s="64" t="s">
        <v>85</v>
      </c>
      <c r="C12" s="96">
        <v>70</v>
      </c>
      <c r="D12" s="96">
        <v>29</v>
      </c>
      <c r="E12" s="83">
        <f t="shared" si="0"/>
        <v>99</v>
      </c>
      <c r="F12" s="96">
        <v>5</v>
      </c>
      <c r="G12" s="96">
        <v>6</v>
      </c>
      <c r="H12" s="83">
        <f t="shared" si="1"/>
        <v>11</v>
      </c>
      <c r="I12" s="96">
        <f t="shared" si="2"/>
        <v>75</v>
      </c>
      <c r="J12" s="96">
        <f t="shared" si="2"/>
        <v>35</v>
      </c>
      <c r="K12" s="83">
        <f t="shared" si="6"/>
        <v>110</v>
      </c>
      <c r="L12" s="83">
        <v>4</v>
      </c>
      <c r="M12" s="83">
        <v>2</v>
      </c>
      <c r="N12" s="83">
        <f t="shared" si="3"/>
        <v>6</v>
      </c>
      <c r="O12" s="83">
        <f t="shared" si="4"/>
        <v>79</v>
      </c>
      <c r="P12" s="83">
        <f t="shared" si="4"/>
        <v>37</v>
      </c>
      <c r="Q12" s="348">
        <f t="shared" si="5"/>
        <v>116</v>
      </c>
    </row>
    <row r="13" spans="1:17" ht="15" customHeight="1" x14ac:dyDescent="0.2">
      <c r="A13" s="114" t="s">
        <v>97</v>
      </c>
      <c r="B13" s="65" t="s">
        <v>91</v>
      </c>
      <c r="C13" s="96">
        <v>3</v>
      </c>
      <c r="D13" s="96">
        <v>1</v>
      </c>
      <c r="E13" s="83">
        <f t="shared" si="0"/>
        <v>4</v>
      </c>
      <c r="F13" s="96">
        <v>1</v>
      </c>
      <c r="G13" s="96">
        <v>0</v>
      </c>
      <c r="H13" s="83">
        <f t="shared" si="1"/>
        <v>1</v>
      </c>
      <c r="I13" s="96">
        <f t="shared" si="2"/>
        <v>4</v>
      </c>
      <c r="J13" s="96">
        <f t="shared" si="2"/>
        <v>1</v>
      </c>
      <c r="K13" s="83">
        <f t="shared" si="6"/>
        <v>5</v>
      </c>
      <c r="L13" s="83">
        <v>0</v>
      </c>
      <c r="M13" s="83">
        <v>1</v>
      </c>
      <c r="N13" s="83">
        <f t="shared" si="3"/>
        <v>1</v>
      </c>
      <c r="O13" s="83">
        <f t="shared" si="4"/>
        <v>4</v>
      </c>
      <c r="P13" s="83">
        <f t="shared" si="4"/>
        <v>2</v>
      </c>
      <c r="Q13" s="348">
        <f t="shared" si="5"/>
        <v>6</v>
      </c>
    </row>
    <row r="14" spans="1:17" ht="15" customHeight="1" x14ac:dyDescent="0.2">
      <c r="A14" s="114" t="s">
        <v>98</v>
      </c>
      <c r="B14" s="64" t="s">
        <v>26</v>
      </c>
      <c r="C14" s="96">
        <v>131</v>
      </c>
      <c r="D14" s="96">
        <v>4</v>
      </c>
      <c r="E14" s="83">
        <f t="shared" si="0"/>
        <v>135</v>
      </c>
      <c r="F14" s="96">
        <v>13</v>
      </c>
      <c r="G14" s="96">
        <v>0</v>
      </c>
      <c r="H14" s="83">
        <f t="shared" si="1"/>
        <v>13</v>
      </c>
      <c r="I14" s="96">
        <f t="shared" si="2"/>
        <v>144</v>
      </c>
      <c r="J14" s="96">
        <f t="shared" si="2"/>
        <v>4</v>
      </c>
      <c r="K14" s="83">
        <f t="shared" si="6"/>
        <v>148</v>
      </c>
      <c r="L14" s="83">
        <v>2</v>
      </c>
      <c r="M14" s="83">
        <v>0</v>
      </c>
      <c r="N14" s="83">
        <f t="shared" si="3"/>
        <v>2</v>
      </c>
      <c r="O14" s="83">
        <f t="shared" si="4"/>
        <v>146</v>
      </c>
      <c r="P14" s="83">
        <f t="shared" si="4"/>
        <v>4</v>
      </c>
      <c r="Q14" s="348">
        <f t="shared" si="5"/>
        <v>150</v>
      </c>
    </row>
    <row r="15" spans="1:17" ht="15" customHeight="1" x14ac:dyDescent="0.2">
      <c r="A15" s="114" t="s">
        <v>99</v>
      </c>
      <c r="B15" s="112" t="s">
        <v>120</v>
      </c>
      <c r="C15" s="96">
        <v>71</v>
      </c>
      <c r="D15" s="96">
        <v>40</v>
      </c>
      <c r="E15" s="83">
        <f t="shared" si="0"/>
        <v>111</v>
      </c>
      <c r="F15" s="96">
        <v>13</v>
      </c>
      <c r="G15" s="96">
        <v>16</v>
      </c>
      <c r="H15" s="83">
        <f t="shared" si="1"/>
        <v>29</v>
      </c>
      <c r="I15" s="96">
        <f t="shared" si="2"/>
        <v>84</v>
      </c>
      <c r="J15" s="96">
        <f t="shared" si="2"/>
        <v>56</v>
      </c>
      <c r="K15" s="83">
        <f t="shared" si="6"/>
        <v>140</v>
      </c>
      <c r="L15" s="83">
        <v>5</v>
      </c>
      <c r="M15" s="83">
        <v>9</v>
      </c>
      <c r="N15" s="83">
        <f t="shared" si="3"/>
        <v>14</v>
      </c>
      <c r="O15" s="83">
        <f t="shared" si="4"/>
        <v>89</v>
      </c>
      <c r="P15" s="83">
        <f t="shared" si="4"/>
        <v>65</v>
      </c>
      <c r="Q15" s="348">
        <f t="shared" si="5"/>
        <v>154</v>
      </c>
    </row>
    <row r="16" spans="1:17" ht="15" customHeight="1" x14ac:dyDescent="0.2">
      <c r="A16" s="114" t="s">
        <v>100</v>
      </c>
      <c r="B16" s="112" t="s">
        <v>86</v>
      </c>
      <c r="C16" s="96">
        <v>27</v>
      </c>
      <c r="D16" s="96">
        <v>51</v>
      </c>
      <c r="E16" s="83">
        <f t="shared" si="0"/>
        <v>78</v>
      </c>
      <c r="F16" s="96">
        <v>3</v>
      </c>
      <c r="G16" s="96">
        <v>14</v>
      </c>
      <c r="H16" s="83">
        <f t="shared" si="1"/>
        <v>17</v>
      </c>
      <c r="I16" s="96">
        <f t="shared" si="2"/>
        <v>30</v>
      </c>
      <c r="J16" s="96">
        <f t="shared" si="2"/>
        <v>65</v>
      </c>
      <c r="K16" s="83">
        <f t="shared" si="6"/>
        <v>95</v>
      </c>
      <c r="L16" s="83">
        <v>1</v>
      </c>
      <c r="M16" s="83">
        <v>5</v>
      </c>
      <c r="N16" s="83">
        <f t="shared" si="3"/>
        <v>6</v>
      </c>
      <c r="O16" s="83">
        <f t="shared" si="4"/>
        <v>31</v>
      </c>
      <c r="P16" s="83">
        <f t="shared" si="4"/>
        <v>70</v>
      </c>
      <c r="Q16" s="348">
        <f t="shared" si="5"/>
        <v>101</v>
      </c>
    </row>
    <row r="17" spans="1:17" ht="15" customHeight="1" x14ac:dyDescent="0.2">
      <c r="A17" s="114" t="s">
        <v>49</v>
      </c>
      <c r="B17" s="112" t="s">
        <v>122</v>
      </c>
      <c r="C17" s="96">
        <v>71</v>
      </c>
      <c r="D17" s="96">
        <v>8</v>
      </c>
      <c r="E17" s="83">
        <f t="shared" si="0"/>
        <v>79</v>
      </c>
      <c r="F17" s="96">
        <v>6</v>
      </c>
      <c r="G17" s="96">
        <v>0</v>
      </c>
      <c r="H17" s="83">
        <f t="shared" si="1"/>
        <v>6</v>
      </c>
      <c r="I17" s="96">
        <f t="shared" si="2"/>
        <v>77</v>
      </c>
      <c r="J17" s="96">
        <f t="shared" si="2"/>
        <v>8</v>
      </c>
      <c r="K17" s="83">
        <f t="shared" si="6"/>
        <v>85</v>
      </c>
      <c r="L17" s="83">
        <v>1</v>
      </c>
      <c r="M17" s="83">
        <v>2</v>
      </c>
      <c r="N17" s="83">
        <f t="shared" si="3"/>
        <v>3</v>
      </c>
      <c r="O17" s="83">
        <f t="shared" si="4"/>
        <v>78</v>
      </c>
      <c r="P17" s="83">
        <f t="shared" si="4"/>
        <v>10</v>
      </c>
      <c r="Q17" s="348">
        <f t="shared" si="5"/>
        <v>88</v>
      </c>
    </row>
    <row r="18" spans="1:17" ht="15" customHeight="1" x14ac:dyDescent="0.2">
      <c r="A18" s="114" t="s">
        <v>101</v>
      </c>
      <c r="B18" s="64" t="s">
        <v>87</v>
      </c>
      <c r="C18" s="96">
        <v>4</v>
      </c>
      <c r="D18" s="96">
        <v>4</v>
      </c>
      <c r="E18" s="83">
        <f t="shared" si="0"/>
        <v>8</v>
      </c>
      <c r="F18" s="96">
        <v>0</v>
      </c>
      <c r="G18" s="96">
        <v>0</v>
      </c>
      <c r="H18" s="83">
        <f t="shared" si="1"/>
        <v>0</v>
      </c>
      <c r="I18" s="96">
        <f t="shared" si="2"/>
        <v>4</v>
      </c>
      <c r="J18" s="96">
        <f t="shared" si="2"/>
        <v>4</v>
      </c>
      <c r="K18" s="83">
        <f t="shared" si="6"/>
        <v>8</v>
      </c>
      <c r="L18" s="83">
        <v>0</v>
      </c>
      <c r="M18" s="83">
        <v>2</v>
      </c>
      <c r="N18" s="83">
        <f t="shared" si="3"/>
        <v>2</v>
      </c>
      <c r="O18" s="83">
        <f t="shared" si="4"/>
        <v>4</v>
      </c>
      <c r="P18" s="83">
        <f t="shared" si="4"/>
        <v>6</v>
      </c>
      <c r="Q18" s="348">
        <f t="shared" si="5"/>
        <v>10</v>
      </c>
    </row>
    <row r="19" spans="1:17" ht="15" customHeight="1" x14ac:dyDescent="0.2">
      <c r="A19" s="114" t="s">
        <v>102</v>
      </c>
      <c r="B19" s="112" t="s">
        <v>116</v>
      </c>
      <c r="C19" s="96">
        <v>46</v>
      </c>
      <c r="D19" s="96">
        <v>26</v>
      </c>
      <c r="E19" s="83">
        <f t="shared" si="0"/>
        <v>72</v>
      </c>
      <c r="F19" s="96">
        <v>1</v>
      </c>
      <c r="G19" s="96">
        <v>13</v>
      </c>
      <c r="H19" s="83">
        <f t="shared" si="1"/>
        <v>14</v>
      </c>
      <c r="I19" s="96">
        <f t="shared" si="2"/>
        <v>47</v>
      </c>
      <c r="J19" s="96">
        <f t="shared" si="2"/>
        <v>39</v>
      </c>
      <c r="K19" s="83">
        <f t="shared" si="6"/>
        <v>86</v>
      </c>
      <c r="L19" s="83">
        <v>2</v>
      </c>
      <c r="M19" s="83">
        <v>7</v>
      </c>
      <c r="N19" s="83">
        <f t="shared" si="3"/>
        <v>9</v>
      </c>
      <c r="O19" s="83">
        <f t="shared" si="4"/>
        <v>49</v>
      </c>
      <c r="P19" s="83">
        <f t="shared" si="4"/>
        <v>46</v>
      </c>
      <c r="Q19" s="348">
        <f t="shared" si="5"/>
        <v>95</v>
      </c>
    </row>
    <row r="20" spans="1:17" ht="15" customHeight="1" x14ac:dyDescent="0.2">
      <c r="A20" s="114" t="s">
        <v>103</v>
      </c>
      <c r="B20" s="112" t="s">
        <v>121</v>
      </c>
      <c r="C20" s="96">
        <v>4</v>
      </c>
      <c r="D20" s="96">
        <v>7</v>
      </c>
      <c r="E20" s="83">
        <f t="shared" si="0"/>
        <v>11</v>
      </c>
      <c r="F20" s="96">
        <v>0</v>
      </c>
      <c r="G20" s="96">
        <v>10</v>
      </c>
      <c r="H20" s="83">
        <f t="shared" si="1"/>
        <v>10</v>
      </c>
      <c r="I20" s="96">
        <f t="shared" si="2"/>
        <v>4</v>
      </c>
      <c r="J20" s="96">
        <f t="shared" si="2"/>
        <v>17</v>
      </c>
      <c r="K20" s="83">
        <f t="shared" si="6"/>
        <v>21</v>
      </c>
      <c r="L20" s="83">
        <v>0</v>
      </c>
      <c r="M20" s="83">
        <v>0</v>
      </c>
      <c r="N20" s="83">
        <f t="shared" si="3"/>
        <v>0</v>
      </c>
      <c r="O20" s="83">
        <f t="shared" si="4"/>
        <v>4</v>
      </c>
      <c r="P20" s="83">
        <f t="shared" si="4"/>
        <v>17</v>
      </c>
      <c r="Q20" s="348">
        <f t="shared" si="5"/>
        <v>21</v>
      </c>
    </row>
    <row r="21" spans="1:17" ht="15" customHeight="1" x14ac:dyDescent="0.2">
      <c r="A21" s="114" t="s">
        <v>104</v>
      </c>
      <c r="B21" s="112" t="s">
        <v>88</v>
      </c>
      <c r="C21" s="96">
        <v>2</v>
      </c>
      <c r="D21" s="96">
        <v>17</v>
      </c>
      <c r="E21" s="83">
        <f t="shared" si="0"/>
        <v>19</v>
      </c>
      <c r="F21" s="96">
        <v>1</v>
      </c>
      <c r="G21" s="96">
        <v>4</v>
      </c>
      <c r="H21" s="83">
        <f t="shared" si="1"/>
        <v>5</v>
      </c>
      <c r="I21" s="96">
        <f t="shared" si="2"/>
        <v>3</v>
      </c>
      <c r="J21" s="96">
        <f t="shared" si="2"/>
        <v>21</v>
      </c>
      <c r="K21" s="83">
        <f t="shared" si="6"/>
        <v>24</v>
      </c>
      <c r="L21" s="83">
        <v>2</v>
      </c>
      <c r="M21" s="83">
        <v>6</v>
      </c>
      <c r="N21" s="83">
        <f t="shared" si="3"/>
        <v>8</v>
      </c>
      <c r="O21" s="83">
        <f t="shared" si="4"/>
        <v>5</v>
      </c>
      <c r="P21" s="83">
        <f t="shared" si="4"/>
        <v>27</v>
      </c>
      <c r="Q21" s="348">
        <f t="shared" si="5"/>
        <v>32</v>
      </c>
    </row>
    <row r="22" spans="1:17" ht="15" customHeight="1" x14ac:dyDescent="0.2">
      <c r="A22" s="114" t="s">
        <v>105</v>
      </c>
      <c r="B22" s="112" t="s">
        <v>89</v>
      </c>
      <c r="C22" s="96">
        <v>43</v>
      </c>
      <c r="D22" s="96">
        <v>58</v>
      </c>
      <c r="E22" s="83">
        <f t="shared" si="0"/>
        <v>101</v>
      </c>
      <c r="F22" s="96">
        <v>6</v>
      </c>
      <c r="G22" s="96">
        <v>40</v>
      </c>
      <c r="H22" s="83">
        <f t="shared" si="1"/>
        <v>46</v>
      </c>
      <c r="I22" s="96">
        <f t="shared" si="2"/>
        <v>49</v>
      </c>
      <c r="J22" s="96">
        <f t="shared" si="2"/>
        <v>98</v>
      </c>
      <c r="K22" s="83">
        <f t="shared" si="6"/>
        <v>147</v>
      </c>
      <c r="L22" s="83">
        <v>14</v>
      </c>
      <c r="M22" s="83">
        <v>39</v>
      </c>
      <c r="N22" s="83">
        <f t="shared" si="3"/>
        <v>53</v>
      </c>
      <c r="O22" s="83">
        <f t="shared" si="4"/>
        <v>63</v>
      </c>
      <c r="P22" s="83">
        <f t="shared" si="4"/>
        <v>137</v>
      </c>
      <c r="Q22" s="348">
        <f t="shared" si="5"/>
        <v>200</v>
      </c>
    </row>
    <row r="23" spans="1:17" ht="15" customHeight="1" x14ac:dyDescent="0.2">
      <c r="A23" s="114" t="s">
        <v>106</v>
      </c>
      <c r="B23" s="64" t="s">
        <v>109</v>
      </c>
      <c r="C23" s="96">
        <v>10</v>
      </c>
      <c r="D23" s="96">
        <v>14</v>
      </c>
      <c r="E23" s="83">
        <f t="shared" si="0"/>
        <v>24</v>
      </c>
      <c r="F23" s="96">
        <v>11</v>
      </c>
      <c r="G23" s="96">
        <v>10</v>
      </c>
      <c r="H23" s="83">
        <f t="shared" si="1"/>
        <v>21</v>
      </c>
      <c r="I23" s="96">
        <f t="shared" si="2"/>
        <v>21</v>
      </c>
      <c r="J23" s="96">
        <f t="shared" si="2"/>
        <v>24</v>
      </c>
      <c r="K23" s="83">
        <f t="shared" si="6"/>
        <v>45</v>
      </c>
      <c r="L23" s="83">
        <v>0</v>
      </c>
      <c r="M23" s="83">
        <v>1</v>
      </c>
      <c r="N23" s="83">
        <f t="shared" si="3"/>
        <v>1</v>
      </c>
      <c r="O23" s="83">
        <f t="shared" si="4"/>
        <v>21</v>
      </c>
      <c r="P23" s="83">
        <f t="shared" si="4"/>
        <v>25</v>
      </c>
      <c r="Q23" s="348">
        <f t="shared" si="5"/>
        <v>46</v>
      </c>
    </row>
    <row r="24" spans="1:17" ht="15" customHeight="1" x14ac:dyDescent="0.2">
      <c r="A24" s="114" t="s">
        <v>107</v>
      </c>
      <c r="B24" s="64" t="s">
        <v>90</v>
      </c>
      <c r="C24" s="96">
        <v>10</v>
      </c>
      <c r="D24" s="96">
        <v>61</v>
      </c>
      <c r="E24" s="83">
        <f t="shared" si="0"/>
        <v>71</v>
      </c>
      <c r="F24" s="96">
        <v>6</v>
      </c>
      <c r="G24" s="96">
        <v>19</v>
      </c>
      <c r="H24" s="83">
        <f t="shared" si="1"/>
        <v>25</v>
      </c>
      <c r="I24" s="96">
        <f t="shared" si="2"/>
        <v>16</v>
      </c>
      <c r="J24" s="96">
        <f t="shared" si="2"/>
        <v>80</v>
      </c>
      <c r="K24" s="83">
        <f t="shared" si="6"/>
        <v>96</v>
      </c>
      <c r="L24" s="83">
        <v>0</v>
      </c>
      <c r="M24" s="83">
        <v>5</v>
      </c>
      <c r="N24" s="83">
        <f t="shared" si="3"/>
        <v>5</v>
      </c>
      <c r="O24" s="83">
        <f t="shared" si="4"/>
        <v>16</v>
      </c>
      <c r="P24" s="83">
        <f t="shared" si="4"/>
        <v>85</v>
      </c>
      <c r="Q24" s="348">
        <f t="shared" si="5"/>
        <v>101</v>
      </c>
    </row>
    <row r="25" spans="1:17" ht="15" customHeight="1" x14ac:dyDescent="0.2">
      <c r="A25" s="115" t="s">
        <v>108</v>
      </c>
      <c r="B25" s="64" t="s">
        <v>110</v>
      </c>
      <c r="C25" s="96">
        <v>0</v>
      </c>
      <c r="D25" s="96">
        <v>0</v>
      </c>
      <c r="E25" s="83">
        <f t="shared" si="0"/>
        <v>0</v>
      </c>
      <c r="F25" s="96">
        <v>0</v>
      </c>
      <c r="G25" s="96">
        <v>0</v>
      </c>
      <c r="H25" s="83">
        <f t="shared" si="1"/>
        <v>0</v>
      </c>
      <c r="I25" s="96">
        <f t="shared" si="2"/>
        <v>0</v>
      </c>
      <c r="J25" s="96">
        <f t="shared" si="2"/>
        <v>0</v>
      </c>
      <c r="K25" s="83">
        <f t="shared" si="6"/>
        <v>0</v>
      </c>
      <c r="L25" s="83">
        <v>0</v>
      </c>
      <c r="M25" s="83">
        <v>1</v>
      </c>
      <c r="N25" s="83">
        <f t="shared" si="3"/>
        <v>1</v>
      </c>
      <c r="O25" s="83">
        <f t="shared" si="4"/>
        <v>0</v>
      </c>
      <c r="P25" s="83">
        <f t="shared" si="4"/>
        <v>1</v>
      </c>
      <c r="Q25" s="348">
        <f t="shared" si="5"/>
        <v>1</v>
      </c>
    </row>
    <row r="26" spans="1:17" ht="15" customHeight="1" thickBot="1" x14ac:dyDescent="0.25">
      <c r="A26" s="125"/>
      <c r="B26" s="66" t="s">
        <v>0</v>
      </c>
      <c r="C26" s="124">
        <f>SUM(C9:C25)</f>
        <v>562</v>
      </c>
      <c r="D26" s="124">
        <f t="shared" ref="D26:Q26" si="7">SUM(D9:D25)</f>
        <v>341</v>
      </c>
      <c r="E26" s="124">
        <f t="shared" si="7"/>
        <v>903</v>
      </c>
      <c r="F26" s="124">
        <f t="shared" si="7"/>
        <v>68</v>
      </c>
      <c r="G26" s="124">
        <f t="shared" si="7"/>
        <v>132</v>
      </c>
      <c r="H26" s="124">
        <f t="shared" si="7"/>
        <v>200</v>
      </c>
      <c r="I26" s="124">
        <f t="shared" si="7"/>
        <v>630</v>
      </c>
      <c r="J26" s="124">
        <f t="shared" si="7"/>
        <v>473</v>
      </c>
      <c r="K26" s="124">
        <f t="shared" si="7"/>
        <v>1103</v>
      </c>
      <c r="L26" s="124">
        <f t="shared" si="7"/>
        <v>31</v>
      </c>
      <c r="M26" s="124">
        <f t="shared" si="7"/>
        <v>81</v>
      </c>
      <c r="N26" s="124">
        <f t="shared" si="7"/>
        <v>112</v>
      </c>
      <c r="O26" s="124">
        <f t="shared" si="7"/>
        <v>661</v>
      </c>
      <c r="P26" s="124">
        <f t="shared" si="7"/>
        <v>554</v>
      </c>
      <c r="Q26" s="124">
        <f t="shared" si="7"/>
        <v>1215</v>
      </c>
    </row>
    <row r="27" spans="1:17" ht="14.25" customHeight="1" thickTop="1" x14ac:dyDescent="0.25">
      <c r="A27" s="47" t="s">
        <v>210</v>
      </c>
      <c r="B27" s="105"/>
      <c r="C27" s="35"/>
      <c r="D27" s="35"/>
      <c r="E27" s="35"/>
      <c r="F27" s="35"/>
      <c r="G27" s="35"/>
      <c r="H27" s="35"/>
      <c r="I27" s="35"/>
      <c r="J27" s="35"/>
      <c r="K27" s="35"/>
      <c r="L27" s="35"/>
      <c r="M27" s="35"/>
      <c r="N27" s="35"/>
      <c r="O27" s="35"/>
      <c r="P27" s="35"/>
      <c r="Q27" s="35"/>
    </row>
    <row r="28" spans="1:17" x14ac:dyDescent="0.2">
      <c r="A28" s="141" t="s">
        <v>399</v>
      </c>
    </row>
    <row r="29" spans="1:17" x14ac:dyDescent="0.2">
      <c r="A29" s="47" t="s">
        <v>236</v>
      </c>
    </row>
    <row r="30" spans="1:17" x14ac:dyDescent="0.2">
      <c r="A30" s="47" t="s">
        <v>367</v>
      </c>
    </row>
  </sheetData>
  <mergeCells count="5">
    <mergeCell ref="A6:A8"/>
    <mergeCell ref="B6:B8"/>
    <mergeCell ref="A2:Q2"/>
    <mergeCell ref="A4:Q4"/>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ColWidth="11.42578125" defaultRowHeight="12.75" x14ac:dyDescent="0.2"/>
  <cols>
    <col min="1" max="1" width="11.42578125" style="2"/>
    <col min="2" max="2" width="51"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42578125" style="2" customWidth="1"/>
    <col min="13" max="13" width="10.28515625" style="2" bestFit="1"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148" t="s">
        <v>408</v>
      </c>
      <c r="C1" s="52"/>
    </row>
    <row r="2" spans="1:17" ht="18" customHeight="1" x14ac:dyDescent="0.25">
      <c r="A2" s="458" t="s">
        <v>342</v>
      </c>
      <c r="B2" s="365"/>
      <c r="C2" s="365"/>
      <c r="D2" s="365"/>
      <c r="E2" s="365"/>
      <c r="F2" s="365"/>
      <c r="G2" s="365"/>
      <c r="H2" s="365"/>
      <c r="I2" s="365"/>
      <c r="J2" s="365"/>
      <c r="K2" s="365"/>
      <c r="L2" s="365"/>
      <c r="M2" s="365"/>
      <c r="N2" s="365"/>
      <c r="O2" s="365"/>
      <c r="P2" s="365"/>
      <c r="Q2" s="365"/>
    </row>
    <row r="4" spans="1:17" ht="15.75" x14ac:dyDescent="0.25">
      <c r="B4" s="11" t="s">
        <v>214</v>
      </c>
      <c r="C4" s="13"/>
      <c r="D4" s="13"/>
      <c r="E4" s="13"/>
      <c r="F4" s="13"/>
      <c r="G4" s="13"/>
      <c r="H4" s="13"/>
      <c r="I4" s="13"/>
      <c r="J4" s="13"/>
      <c r="K4" s="13"/>
      <c r="L4" s="13"/>
      <c r="M4" s="13"/>
      <c r="N4" s="13"/>
      <c r="O4" s="13"/>
      <c r="P4" s="13"/>
      <c r="Q4" s="13"/>
    </row>
    <row r="5" spans="1:17" ht="13.5" customHeight="1" thickBot="1" x14ac:dyDescent="0.25"/>
    <row r="6" spans="1:17" ht="15" customHeight="1" thickTop="1" x14ac:dyDescent="0.2">
      <c r="A6" s="392" t="s">
        <v>92</v>
      </c>
      <c r="B6" s="389" t="s">
        <v>379</v>
      </c>
      <c r="C6" s="63" t="s">
        <v>165</v>
      </c>
      <c r="D6" s="63"/>
      <c r="E6" s="63"/>
      <c r="F6" s="63"/>
      <c r="G6" s="63"/>
      <c r="H6" s="63"/>
      <c r="I6" s="63"/>
      <c r="J6" s="63"/>
      <c r="K6" s="76"/>
      <c r="L6" s="63" t="s">
        <v>164</v>
      </c>
      <c r="M6" s="63"/>
      <c r="N6" s="76"/>
      <c r="O6" s="102"/>
      <c r="P6" s="508" t="s">
        <v>207</v>
      </c>
      <c r="Q6" s="102"/>
    </row>
    <row r="7" spans="1:17" ht="15" customHeight="1" x14ac:dyDescent="0.2">
      <c r="A7" s="549"/>
      <c r="B7" s="423"/>
      <c r="C7" s="60" t="s">
        <v>1</v>
      </c>
      <c r="D7" s="86"/>
      <c r="E7" s="61"/>
      <c r="F7" s="60" t="s">
        <v>30</v>
      </c>
      <c r="G7" s="86"/>
      <c r="H7" s="61"/>
      <c r="I7" s="60" t="s">
        <v>0</v>
      </c>
      <c r="J7" s="86"/>
      <c r="K7" s="61"/>
      <c r="L7" s="55" t="s">
        <v>2</v>
      </c>
      <c r="M7" s="56"/>
      <c r="N7" s="49"/>
      <c r="O7" s="101"/>
      <c r="P7" s="548"/>
      <c r="Q7" s="103"/>
    </row>
    <row r="8" spans="1:17" ht="15" customHeight="1" x14ac:dyDescent="0.2">
      <c r="A8" s="406"/>
      <c r="B8" s="399"/>
      <c r="C8" s="92" t="s">
        <v>3</v>
      </c>
      <c r="D8" s="92" t="s">
        <v>4</v>
      </c>
      <c r="E8" s="49" t="s">
        <v>0</v>
      </c>
      <c r="F8" s="92" t="s">
        <v>3</v>
      </c>
      <c r="G8" s="92" t="s">
        <v>4</v>
      </c>
      <c r="H8" s="49" t="s">
        <v>0</v>
      </c>
      <c r="I8" s="92" t="s">
        <v>3</v>
      </c>
      <c r="J8" s="92" t="s">
        <v>4</v>
      </c>
      <c r="K8" s="49" t="s">
        <v>0</v>
      </c>
      <c r="L8" s="49" t="s">
        <v>3</v>
      </c>
      <c r="M8" s="49" t="s">
        <v>4</v>
      </c>
      <c r="N8" s="49" t="s">
        <v>0</v>
      </c>
      <c r="O8" s="49" t="s">
        <v>3</v>
      </c>
      <c r="P8" s="49" t="s">
        <v>4</v>
      </c>
      <c r="Q8" s="56" t="s">
        <v>0</v>
      </c>
    </row>
    <row r="9" spans="1:17" ht="15" customHeight="1" x14ac:dyDescent="0.25">
      <c r="A9" s="113" t="s">
        <v>93</v>
      </c>
      <c r="B9" s="112" t="s">
        <v>82</v>
      </c>
      <c r="C9" s="18">
        <v>1</v>
      </c>
      <c r="D9" s="18">
        <v>0</v>
      </c>
      <c r="E9" s="18">
        <f>SUM(C9:D9)</f>
        <v>1</v>
      </c>
      <c r="F9" s="18">
        <v>0</v>
      </c>
      <c r="G9" s="18">
        <v>0</v>
      </c>
      <c r="H9" s="18">
        <f>SUM(F9:G9)</f>
        <v>0</v>
      </c>
      <c r="I9" s="18">
        <f>F9+C9</f>
        <v>1</v>
      </c>
      <c r="J9" s="18">
        <f>G9+D9</f>
        <v>0</v>
      </c>
      <c r="K9" s="18">
        <f>SUM(I9:J9)</f>
        <v>1</v>
      </c>
      <c r="L9" s="18">
        <v>0</v>
      </c>
      <c r="M9" s="18">
        <v>0</v>
      </c>
      <c r="N9" s="18">
        <f>SUM(L9:M9)</f>
        <v>0</v>
      </c>
      <c r="O9" s="18">
        <f>L9+I9</f>
        <v>1</v>
      </c>
      <c r="P9" s="18">
        <f>M9+J9</f>
        <v>0</v>
      </c>
      <c r="Q9" s="18">
        <f>SUM(O9:P9)</f>
        <v>1</v>
      </c>
    </row>
    <row r="10" spans="1:17" ht="15" customHeight="1" x14ac:dyDescent="0.25">
      <c r="A10" s="114" t="s">
        <v>94</v>
      </c>
      <c r="B10" s="112" t="s">
        <v>83</v>
      </c>
      <c r="C10" s="18">
        <v>0</v>
      </c>
      <c r="D10" s="18">
        <v>0</v>
      </c>
      <c r="E10" s="18">
        <f t="shared" ref="E10:E25" si="0">SUM(C10:D10)</f>
        <v>0</v>
      </c>
      <c r="F10" s="18">
        <v>0</v>
      </c>
      <c r="G10" s="18">
        <v>0</v>
      </c>
      <c r="H10" s="18">
        <f t="shared" ref="H10:H25" si="1">SUM(F10:G10)</f>
        <v>0</v>
      </c>
      <c r="I10" s="18">
        <f t="shared" ref="I10:J25" si="2">F10+C10</f>
        <v>0</v>
      </c>
      <c r="J10" s="18">
        <f t="shared" si="2"/>
        <v>0</v>
      </c>
      <c r="K10" s="18">
        <f t="shared" ref="K10:K25" si="3">SUM(I10:J10)</f>
        <v>0</v>
      </c>
      <c r="L10" s="18">
        <v>0</v>
      </c>
      <c r="M10" s="18">
        <v>0</v>
      </c>
      <c r="N10" s="18">
        <f t="shared" ref="N10:N25" si="4">SUM(L10:M10)</f>
        <v>0</v>
      </c>
      <c r="O10" s="18">
        <f t="shared" ref="O10:P25" si="5">L10+I10</f>
        <v>0</v>
      </c>
      <c r="P10" s="18">
        <f t="shared" si="5"/>
        <v>0</v>
      </c>
      <c r="Q10" s="18">
        <f t="shared" ref="Q10:Q25" si="6">SUM(O10:P10)</f>
        <v>0</v>
      </c>
    </row>
    <row r="11" spans="1:17" ht="15" customHeight="1" x14ac:dyDescent="0.25">
      <c r="A11" s="114" t="s">
        <v>95</v>
      </c>
      <c r="B11" s="64" t="s">
        <v>84</v>
      </c>
      <c r="C11" s="18">
        <v>0</v>
      </c>
      <c r="D11" s="18">
        <v>0</v>
      </c>
      <c r="E11" s="18">
        <f t="shared" si="0"/>
        <v>0</v>
      </c>
      <c r="F11" s="18">
        <v>0</v>
      </c>
      <c r="G11" s="18">
        <v>0</v>
      </c>
      <c r="H11" s="18">
        <f t="shared" si="1"/>
        <v>0</v>
      </c>
      <c r="I11" s="18">
        <f t="shared" si="2"/>
        <v>0</v>
      </c>
      <c r="J11" s="18">
        <f t="shared" si="2"/>
        <v>0</v>
      </c>
      <c r="K11" s="18">
        <f t="shared" si="3"/>
        <v>0</v>
      </c>
      <c r="L11" s="18">
        <v>0</v>
      </c>
      <c r="M11" s="18">
        <v>0</v>
      </c>
      <c r="N11" s="18">
        <f t="shared" si="4"/>
        <v>0</v>
      </c>
      <c r="O11" s="18">
        <f t="shared" si="5"/>
        <v>0</v>
      </c>
      <c r="P11" s="18">
        <f t="shared" si="5"/>
        <v>0</v>
      </c>
      <c r="Q11" s="18">
        <f t="shared" si="6"/>
        <v>0</v>
      </c>
    </row>
    <row r="12" spans="1:17" ht="15" customHeight="1" x14ac:dyDescent="0.25">
      <c r="A12" s="114" t="s">
        <v>96</v>
      </c>
      <c r="B12" s="64" t="s">
        <v>85</v>
      </c>
      <c r="C12" s="18">
        <v>1</v>
      </c>
      <c r="D12" s="18">
        <v>0</v>
      </c>
      <c r="E12" s="18">
        <f t="shared" si="0"/>
        <v>1</v>
      </c>
      <c r="F12" s="18">
        <v>0</v>
      </c>
      <c r="G12" s="18">
        <v>0</v>
      </c>
      <c r="H12" s="18">
        <f t="shared" si="1"/>
        <v>0</v>
      </c>
      <c r="I12" s="18">
        <f t="shared" si="2"/>
        <v>1</v>
      </c>
      <c r="J12" s="18">
        <f t="shared" si="2"/>
        <v>0</v>
      </c>
      <c r="K12" s="18">
        <f t="shared" si="3"/>
        <v>1</v>
      </c>
      <c r="L12" s="18">
        <v>0</v>
      </c>
      <c r="M12" s="18">
        <v>0</v>
      </c>
      <c r="N12" s="18">
        <f t="shared" si="4"/>
        <v>0</v>
      </c>
      <c r="O12" s="18">
        <f t="shared" si="5"/>
        <v>1</v>
      </c>
      <c r="P12" s="18">
        <f t="shared" si="5"/>
        <v>0</v>
      </c>
      <c r="Q12" s="18">
        <f t="shared" si="6"/>
        <v>1</v>
      </c>
    </row>
    <row r="13" spans="1:17" ht="15" customHeight="1" x14ac:dyDescent="0.25">
      <c r="A13" s="114" t="s">
        <v>97</v>
      </c>
      <c r="B13" s="65" t="s">
        <v>91</v>
      </c>
      <c r="C13" s="18">
        <v>0</v>
      </c>
      <c r="D13" s="18">
        <v>0</v>
      </c>
      <c r="E13" s="18">
        <f t="shared" si="0"/>
        <v>0</v>
      </c>
      <c r="F13" s="18">
        <v>0</v>
      </c>
      <c r="G13" s="18">
        <v>0</v>
      </c>
      <c r="H13" s="18">
        <f t="shared" si="1"/>
        <v>0</v>
      </c>
      <c r="I13" s="18">
        <f t="shared" si="2"/>
        <v>0</v>
      </c>
      <c r="J13" s="18">
        <f t="shared" si="2"/>
        <v>0</v>
      </c>
      <c r="K13" s="18">
        <f t="shared" si="3"/>
        <v>0</v>
      </c>
      <c r="L13" s="18">
        <v>0</v>
      </c>
      <c r="M13" s="18">
        <v>0</v>
      </c>
      <c r="N13" s="18">
        <f t="shared" si="4"/>
        <v>0</v>
      </c>
      <c r="O13" s="18">
        <f t="shared" si="5"/>
        <v>0</v>
      </c>
      <c r="P13" s="18">
        <f t="shared" si="5"/>
        <v>0</v>
      </c>
      <c r="Q13" s="18">
        <f t="shared" si="6"/>
        <v>0</v>
      </c>
    </row>
    <row r="14" spans="1:17" ht="15" customHeight="1" x14ac:dyDescent="0.25">
      <c r="A14" s="114" t="s">
        <v>98</v>
      </c>
      <c r="B14" s="64" t="s">
        <v>26</v>
      </c>
      <c r="C14" s="18">
        <v>1</v>
      </c>
      <c r="D14" s="18">
        <v>0</v>
      </c>
      <c r="E14" s="18">
        <f t="shared" si="0"/>
        <v>1</v>
      </c>
      <c r="F14" s="18">
        <v>0</v>
      </c>
      <c r="G14" s="18">
        <v>0</v>
      </c>
      <c r="H14" s="18">
        <f t="shared" si="1"/>
        <v>0</v>
      </c>
      <c r="I14" s="18">
        <f t="shared" si="2"/>
        <v>1</v>
      </c>
      <c r="J14" s="18">
        <f t="shared" si="2"/>
        <v>0</v>
      </c>
      <c r="K14" s="18">
        <f t="shared" si="3"/>
        <v>1</v>
      </c>
      <c r="L14" s="18">
        <v>0</v>
      </c>
      <c r="M14" s="18">
        <v>0</v>
      </c>
      <c r="N14" s="18">
        <f t="shared" si="4"/>
        <v>0</v>
      </c>
      <c r="O14" s="18">
        <f t="shared" si="5"/>
        <v>1</v>
      </c>
      <c r="P14" s="18">
        <f t="shared" si="5"/>
        <v>0</v>
      </c>
      <c r="Q14" s="18">
        <f t="shared" si="6"/>
        <v>1</v>
      </c>
    </row>
    <row r="15" spans="1:17" ht="15" customHeight="1" x14ac:dyDescent="0.25">
      <c r="A15" s="114" t="s">
        <v>99</v>
      </c>
      <c r="B15" s="112" t="s">
        <v>120</v>
      </c>
      <c r="C15" s="18">
        <v>1</v>
      </c>
      <c r="D15" s="18">
        <v>0</v>
      </c>
      <c r="E15" s="18">
        <f t="shared" si="0"/>
        <v>1</v>
      </c>
      <c r="F15" s="18">
        <v>0</v>
      </c>
      <c r="G15" s="18">
        <v>0</v>
      </c>
      <c r="H15" s="18">
        <f t="shared" si="1"/>
        <v>0</v>
      </c>
      <c r="I15" s="18">
        <f t="shared" si="2"/>
        <v>1</v>
      </c>
      <c r="J15" s="18">
        <f t="shared" si="2"/>
        <v>0</v>
      </c>
      <c r="K15" s="18">
        <f t="shared" si="3"/>
        <v>1</v>
      </c>
      <c r="L15" s="18">
        <v>0</v>
      </c>
      <c r="M15" s="18">
        <v>0</v>
      </c>
      <c r="N15" s="18">
        <f t="shared" si="4"/>
        <v>0</v>
      </c>
      <c r="O15" s="18">
        <f t="shared" si="5"/>
        <v>1</v>
      </c>
      <c r="P15" s="18">
        <f t="shared" si="5"/>
        <v>0</v>
      </c>
      <c r="Q15" s="18">
        <f t="shared" si="6"/>
        <v>1</v>
      </c>
    </row>
    <row r="16" spans="1:17" ht="15" customHeight="1" x14ac:dyDescent="0.25">
      <c r="A16" s="114" t="s">
        <v>100</v>
      </c>
      <c r="B16" s="112" t="s">
        <v>86</v>
      </c>
      <c r="C16" s="18">
        <v>0</v>
      </c>
      <c r="D16" s="18">
        <v>0</v>
      </c>
      <c r="E16" s="18">
        <f t="shared" si="0"/>
        <v>0</v>
      </c>
      <c r="F16" s="18">
        <v>0</v>
      </c>
      <c r="G16" s="18">
        <v>0</v>
      </c>
      <c r="H16" s="18">
        <f t="shared" si="1"/>
        <v>0</v>
      </c>
      <c r="I16" s="18">
        <f t="shared" si="2"/>
        <v>0</v>
      </c>
      <c r="J16" s="18">
        <f t="shared" si="2"/>
        <v>0</v>
      </c>
      <c r="K16" s="18">
        <f t="shared" si="3"/>
        <v>0</v>
      </c>
      <c r="L16" s="18">
        <v>0</v>
      </c>
      <c r="M16" s="18">
        <v>0</v>
      </c>
      <c r="N16" s="18">
        <f t="shared" si="4"/>
        <v>0</v>
      </c>
      <c r="O16" s="18">
        <f t="shared" si="5"/>
        <v>0</v>
      </c>
      <c r="P16" s="18">
        <f t="shared" si="5"/>
        <v>0</v>
      </c>
      <c r="Q16" s="18">
        <f t="shared" si="6"/>
        <v>0</v>
      </c>
    </row>
    <row r="17" spans="1:17" ht="15" customHeight="1" x14ac:dyDescent="0.25">
      <c r="A17" s="114" t="s">
        <v>49</v>
      </c>
      <c r="B17" s="112" t="s">
        <v>122</v>
      </c>
      <c r="C17" s="18">
        <v>0</v>
      </c>
      <c r="D17" s="18">
        <v>0</v>
      </c>
      <c r="E17" s="18">
        <f t="shared" si="0"/>
        <v>0</v>
      </c>
      <c r="F17" s="18">
        <v>0</v>
      </c>
      <c r="G17" s="18">
        <v>0</v>
      </c>
      <c r="H17" s="18">
        <f t="shared" si="1"/>
        <v>0</v>
      </c>
      <c r="I17" s="18">
        <f t="shared" si="2"/>
        <v>0</v>
      </c>
      <c r="J17" s="18">
        <f t="shared" si="2"/>
        <v>0</v>
      </c>
      <c r="K17" s="18">
        <f t="shared" si="3"/>
        <v>0</v>
      </c>
      <c r="L17" s="18">
        <v>0</v>
      </c>
      <c r="M17" s="18">
        <v>0</v>
      </c>
      <c r="N17" s="18">
        <f t="shared" si="4"/>
        <v>0</v>
      </c>
      <c r="O17" s="18">
        <f t="shared" si="5"/>
        <v>0</v>
      </c>
      <c r="P17" s="18">
        <f t="shared" si="5"/>
        <v>0</v>
      </c>
      <c r="Q17" s="18">
        <f t="shared" si="6"/>
        <v>0</v>
      </c>
    </row>
    <row r="18" spans="1:17" ht="18.75" customHeight="1" x14ac:dyDescent="0.25">
      <c r="A18" s="114" t="s">
        <v>101</v>
      </c>
      <c r="B18" s="64" t="s">
        <v>87</v>
      </c>
      <c r="C18" s="18">
        <v>1</v>
      </c>
      <c r="D18" s="18">
        <v>0</v>
      </c>
      <c r="E18" s="18">
        <f t="shared" si="0"/>
        <v>1</v>
      </c>
      <c r="F18" s="18">
        <v>0</v>
      </c>
      <c r="G18" s="18">
        <v>0</v>
      </c>
      <c r="H18" s="18">
        <f t="shared" si="1"/>
        <v>0</v>
      </c>
      <c r="I18" s="18">
        <f t="shared" si="2"/>
        <v>1</v>
      </c>
      <c r="J18" s="18">
        <f t="shared" si="2"/>
        <v>0</v>
      </c>
      <c r="K18" s="18">
        <f t="shared" si="3"/>
        <v>1</v>
      </c>
      <c r="L18" s="18">
        <v>0</v>
      </c>
      <c r="M18" s="18">
        <v>0</v>
      </c>
      <c r="N18" s="18">
        <f t="shared" si="4"/>
        <v>0</v>
      </c>
      <c r="O18" s="18">
        <f t="shared" si="5"/>
        <v>1</v>
      </c>
      <c r="P18" s="18">
        <f t="shared" si="5"/>
        <v>0</v>
      </c>
      <c r="Q18" s="18">
        <f t="shared" si="6"/>
        <v>1</v>
      </c>
    </row>
    <row r="19" spans="1:17" ht="18.75" customHeight="1" x14ac:dyDescent="0.25">
      <c r="A19" s="114" t="s">
        <v>102</v>
      </c>
      <c r="B19" s="112" t="s">
        <v>116</v>
      </c>
      <c r="C19" s="18">
        <v>2</v>
      </c>
      <c r="D19" s="18">
        <v>4</v>
      </c>
      <c r="E19" s="18">
        <f t="shared" si="0"/>
        <v>6</v>
      </c>
      <c r="F19" s="18">
        <v>0</v>
      </c>
      <c r="G19" s="18">
        <v>0</v>
      </c>
      <c r="H19" s="18">
        <f t="shared" si="1"/>
        <v>0</v>
      </c>
      <c r="I19" s="18">
        <f t="shared" si="2"/>
        <v>2</v>
      </c>
      <c r="J19" s="18">
        <f t="shared" si="2"/>
        <v>4</v>
      </c>
      <c r="K19" s="18">
        <f t="shared" si="3"/>
        <v>6</v>
      </c>
      <c r="L19" s="18">
        <v>0</v>
      </c>
      <c r="M19" s="18">
        <v>1</v>
      </c>
      <c r="N19" s="18">
        <f t="shared" si="4"/>
        <v>1</v>
      </c>
      <c r="O19" s="18">
        <f t="shared" si="5"/>
        <v>2</v>
      </c>
      <c r="P19" s="18">
        <f t="shared" si="5"/>
        <v>5</v>
      </c>
      <c r="Q19" s="18">
        <f t="shared" si="6"/>
        <v>7</v>
      </c>
    </row>
    <row r="20" spans="1:17" ht="18.75" customHeight="1" x14ac:dyDescent="0.25">
      <c r="A20" s="114" t="s">
        <v>103</v>
      </c>
      <c r="B20" s="112" t="s">
        <v>121</v>
      </c>
      <c r="C20" s="18">
        <v>1</v>
      </c>
      <c r="D20" s="18">
        <v>1</v>
      </c>
      <c r="E20" s="18">
        <f t="shared" si="0"/>
        <v>2</v>
      </c>
      <c r="F20" s="18">
        <v>0</v>
      </c>
      <c r="G20" s="18">
        <v>0</v>
      </c>
      <c r="H20" s="18">
        <f t="shared" si="1"/>
        <v>0</v>
      </c>
      <c r="I20" s="18">
        <f t="shared" si="2"/>
        <v>1</v>
      </c>
      <c r="J20" s="18">
        <f t="shared" si="2"/>
        <v>1</v>
      </c>
      <c r="K20" s="18">
        <f t="shared" si="3"/>
        <v>2</v>
      </c>
      <c r="L20" s="18">
        <v>0</v>
      </c>
      <c r="M20" s="18">
        <v>0</v>
      </c>
      <c r="N20" s="18">
        <f t="shared" si="4"/>
        <v>0</v>
      </c>
      <c r="O20" s="18">
        <f t="shared" si="5"/>
        <v>1</v>
      </c>
      <c r="P20" s="18">
        <f t="shared" si="5"/>
        <v>1</v>
      </c>
      <c r="Q20" s="18">
        <f t="shared" si="6"/>
        <v>2</v>
      </c>
    </row>
    <row r="21" spans="1:17" ht="18.75" customHeight="1" x14ac:dyDescent="0.25">
      <c r="A21" s="114" t="s">
        <v>104</v>
      </c>
      <c r="B21" s="112" t="s">
        <v>88</v>
      </c>
      <c r="C21" s="18">
        <v>1</v>
      </c>
      <c r="D21" s="18">
        <v>1</v>
      </c>
      <c r="E21" s="18">
        <f t="shared" si="0"/>
        <v>2</v>
      </c>
      <c r="F21" s="18">
        <v>0</v>
      </c>
      <c r="G21" s="18">
        <v>0</v>
      </c>
      <c r="H21" s="18">
        <f t="shared" si="1"/>
        <v>0</v>
      </c>
      <c r="I21" s="18">
        <f t="shared" si="2"/>
        <v>1</v>
      </c>
      <c r="J21" s="18">
        <f t="shared" si="2"/>
        <v>1</v>
      </c>
      <c r="K21" s="18">
        <f t="shared" si="3"/>
        <v>2</v>
      </c>
      <c r="L21" s="18">
        <v>0</v>
      </c>
      <c r="M21" s="18">
        <v>0</v>
      </c>
      <c r="N21" s="18">
        <f t="shared" si="4"/>
        <v>0</v>
      </c>
      <c r="O21" s="18">
        <f t="shared" si="5"/>
        <v>1</v>
      </c>
      <c r="P21" s="18">
        <f t="shared" si="5"/>
        <v>1</v>
      </c>
      <c r="Q21" s="18">
        <f t="shared" si="6"/>
        <v>2</v>
      </c>
    </row>
    <row r="22" spans="1:17" ht="18.75" customHeight="1" x14ac:dyDescent="0.25">
      <c r="A22" s="114" t="s">
        <v>105</v>
      </c>
      <c r="B22" s="112" t="s">
        <v>89</v>
      </c>
      <c r="C22" s="18">
        <v>3</v>
      </c>
      <c r="D22" s="18">
        <v>7</v>
      </c>
      <c r="E22" s="18">
        <f t="shared" si="0"/>
        <v>10</v>
      </c>
      <c r="F22" s="18">
        <v>0</v>
      </c>
      <c r="G22" s="18">
        <v>0</v>
      </c>
      <c r="H22" s="18">
        <f t="shared" si="1"/>
        <v>0</v>
      </c>
      <c r="I22" s="18">
        <f t="shared" si="2"/>
        <v>3</v>
      </c>
      <c r="J22" s="18">
        <f t="shared" si="2"/>
        <v>7</v>
      </c>
      <c r="K22" s="18">
        <f t="shared" si="3"/>
        <v>10</v>
      </c>
      <c r="L22" s="18">
        <v>0</v>
      </c>
      <c r="M22" s="18">
        <v>3</v>
      </c>
      <c r="N22" s="18">
        <f t="shared" si="4"/>
        <v>3</v>
      </c>
      <c r="O22" s="18">
        <f t="shared" si="5"/>
        <v>3</v>
      </c>
      <c r="P22" s="18">
        <f t="shared" si="5"/>
        <v>10</v>
      </c>
      <c r="Q22" s="18">
        <f t="shared" si="6"/>
        <v>13</v>
      </c>
    </row>
    <row r="23" spans="1:17" ht="18.75" customHeight="1" x14ac:dyDescent="0.25">
      <c r="A23" s="114" t="s">
        <v>106</v>
      </c>
      <c r="B23" s="64" t="s">
        <v>109</v>
      </c>
      <c r="C23" s="18">
        <v>31</v>
      </c>
      <c r="D23" s="18">
        <v>18</v>
      </c>
      <c r="E23" s="18">
        <f t="shared" si="0"/>
        <v>49</v>
      </c>
      <c r="F23" s="18">
        <v>0</v>
      </c>
      <c r="G23" s="18">
        <v>0</v>
      </c>
      <c r="H23" s="18">
        <f t="shared" si="1"/>
        <v>0</v>
      </c>
      <c r="I23" s="18">
        <f t="shared" si="2"/>
        <v>31</v>
      </c>
      <c r="J23" s="18">
        <f t="shared" si="2"/>
        <v>18</v>
      </c>
      <c r="K23" s="18">
        <f t="shared" si="3"/>
        <v>49</v>
      </c>
      <c r="L23" s="18">
        <v>2</v>
      </c>
      <c r="M23" s="18">
        <v>7</v>
      </c>
      <c r="N23" s="18">
        <f t="shared" si="4"/>
        <v>9</v>
      </c>
      <c r="O23" s="18">
        <f t="shared" si="5"/>
        <v>33</v>
      </c>
      <c r="P23" s="18">
        <f t="shared" si="5"/>
        <v>25</v>
      </c>
      <c r="Q23" s="18">
        <f t="shared" si="6"/>
        <v>58</v>
      </c>
    </row>
    <row r="24" spans="1:17" ht="18.75" customHeight="1" x14ac:dyDescent="0.25">
      <c r="A24" s="114" t="s">
        <v>107</v>
      </c>
      <c r="B24" s="64" t="s">
        <v>90</v>
      </c>
      <c r="C24" s="18">
        <v>0</v>
      </c>
      <c r="D24" s="18">
        <v>0</v>
      </c>
      <c r="E24" s="18">
        <f t="shared" si="0"/>
        <v>0</v>
      </c>
      <c r="F24" s="18">
        <v>0</v>
      </c>
      <c r="G24" s="18">
        <v>0</v>
      </c>
      <c r="H24" s="18">
        <f t="shared" si="1"/>
        <v>0</v>
      </c>
      <c r="I24" s="18">
        <f t="shared" si="2"/>
        <v>0</v>
      </c>
      <c r="J24" s="18">
        <f t="shared" si="2"/>
        <v>0</v>
      </c>
      <c r="K24" s="18">
        <f t="shared" si="3"/>
        <v>0</v>
      </c>
      <c r="L24" s="18">
        <v>0</v>
      </c>
      <c r="M24" s="18">
        <v>0</v>
      </c>
      <c r="N24" s="18">
        <f t="shared" si="4"/>
        <v>0</v>
      </c>
      <c r="O24" s="18">
        <f t="shared" si="5"/>
        <v>0</v>
      </c>
      <c r="P24" s="18">
        <f t="shared" si="5"/>
        <v>0</v>
      </c>
      <c r="Q24" s="18">
        <f t="shared" si="6"/>
        <v>0</v>
      </c>
    </row>
    <row r="25" spans="1:17" ht="18.75" customHeight="1" x14ac:dyDescent="0.25">
      <c r="A25" s="115" t="s">
        <v>108</v>
      </c>
      <c r="B25" s="64" t="s">
        <v>110</v>
      </c>
      <c r="C25" s="18">
        <v>0</v>
      </c>
      <c r="D25" s="18">
        <v>0</v>
      </c>
      <c r="E25" s="18">
        <f t="shared" si="0"/>
        <v>0</v>
      </c>
      <c r="F25" s="18">
        <v>0</v>
      </c>
      <c r="G25" s="18">
        <v>0</v>
      </c>
      <c r="H25" s="18">
        <f t="shared" si="1"/>
        <v>0</v>
      </c>
      <c r="I25" s="18">
        <f t="shared" si="2"/>
        <v>0</v>
      </c>
      <c r="J25" s="18">
        <f t="shared" si="2"/>
        <v>0</v>
      </c>
      <c r="K25" s="18">
        <f t="shared" si="3"/>
        <v>0</v>
      </c>
      <c r="L25" s="18">
        <v>0</v>
      </c>
      <c r="M25" s="18">
        <v>0</v>
      </c>
      <c r="N25" s="18">
        <f t="shared" si="4"/>
        <v>0</v>
      </c>
      <c r="O25" s="18">
        <f t="shared" si="5"/>
        <v>0</v>
      </c>
      <c r="P25" s="18">
        <f t="shared" si="5"/>
        <v>0</v>
      </c>
      <c r="Q25" s="18">
        <f t="shared" si="6"/>
        <v>0</v>
      </c>
    </row>
    <row r="26" spans="1:17" ht="18.75" customHeight="1" thickBot="1" x14ac:dyDescent="0.3">
      <c r="A26" s="126"/>
      <c r="B26" s="80" t="s">
        <v>0</v>
      </c>
      <c r="C26" s="318">
        <f>SUM(C9:C25)</f>
        <v>43</v>
      </c>
      <c r="D26" s="318">
        <f t="shared" ref="D26:Q26" si="7">SUM(D9:D25)</f>
        <v>31</v>
      </c>
      <c r="E26" s="318">
        <f t="shared" si="7"/>
        <v>74</v>
      </c>
      <c r="F26" s="318">
        <f t="shared" si="7"/>
        <v>0</v>
      </c>
      <c r="G26" s="318">
        <f t="shared" si="7"/>
        <v>0</v>
      </c>
      <c r="H26" s="318">
        <f t="shared" si="7"/>
        <v>0</v>
      </c>
      <c r="I26" s="318">
        <f t="shared" si="7"/>
        <v>43</v>
      </c>
      <c r="J26" s="318">
        <f t="shared" si="7"/>
        <v>31</v>
      </c>
      <c r="K26" s="318">
        <f t="shared" si="7"/>
        <v>74</v>
      </c>
      <c r="L26" s="318">
        <f t="shared" si="7"/>
        <v>2</v>
      </c>
      <c r="M26" s="318">
        <f t="shared" si="7"/>
        <v>11</v>
      </c>
      <c r="N26" s="318">
        <f t="shared" si="7"/>
        <v>13</v>
      </c>
      <c r="O26" s="318">
        <f t="shared" si="7"/>
        <v>45</v>
      </c>
      <c r="P26" s="318">
        <f t="shared" si="7"/>
        <v>42</v>
      </c>
      <c r="Q26" s="318">
        <f t="shared" si="7"/>
        <v>87</v>
      </c>
    </row>
    <row r="27" spans="1:17" ht="13.5" customHeight="1" thickTop="1" x14ac:dyDescent="0.25">
      <c r="A27" s="47" t="s">
        <v>225</v>
      </c>
      <c r="B27" s="105"/>
      <c r="C27" s="35"/>
      <c r="D27" s="35"/>
      <c r="E27" s="35"/>
      <c r="F27" s="35"/>
      <c r="G27" s="35"/>
      <c r="H27" s="35"/>
      <c r="I27" s="35"/>
      <c r="J27" s="35"/>
      <c r="K27" s="35"/>
      <c r="L27" s="35"/>
      <c r="M27" s="35"/>
      <c r="N27" s="35"/>
      <c r="O27" s="35"/>
      <c r="P27" s="35"/>
      <c r="Q27" s="35"/>
    </row>
    <row r="28" spans="1:17" x14ac:dyDescent="0.2">
      <c r="A28" s="141" t="s">
        <v>380</v>
      </c>
    </row>
    <row r="29" spans="1:17" x14ac:dyDescent="0.2">
      <c r="A29" s="47" t="s">
        <v>366</v>
      </c>
    </row>
  </sheetData>
  <mergeCells count="4">
    <mergeCell ref="A6:A8"/>
    <mergeCell ref="B6:B8"/>
    <mergeCell ref="P6:P7"/>
    <mergeCell ref="A2:Q2"/>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0"/>
  <sheetViews>
    <sheetView showGridLines="0" zoomScale="80" zoomScaleNormal="80" workbookViewId="0"/>
  </sheetViews>
  <sheetFormatPr baseColWidth="10" defaultColWidth="11.42578125" defaultRowHeight="12.75" x14ac:dyDescent="0.2"/>
  <cols>
    <col min="1" max="1" width="42.28515625" style="2" customWidth="1"/>
    <col min="2" max="2" width="18" style="2" customWidth="1"/>
    <col min="3" max="3" width="19.85546875" style="2" customWidth="1"/>
    <col min="4" max="4" width="13" style="2" bestFit="1" customWidth="1"/>
    <col min="5" max="5" width="18.140625" style="2" customWidth="1"/>
    <col min="6" max="6" width="20.7109375" style="2" customWidth="1"/>
    <col min="7" max="7" width="9.42578125" style="2" customWidth="1"/>
    <col min="8" max="8" width="16.5703125" style="2" bestFit="1" customWidth="1"/>
    <col min="9" max="16384" width="11.42578125" style="2"/>
  </cols>
  <sheetData>
    <row r="1" spans="1:8" ht="15.75" x14ac:dyDescent="0.25">
      <c r="A1" s="148" t="s">
        <v>408</v>
      </c>
      <c r="B1" s="23"/>
      <c r="C1" s="23"/>
      <c r="D1" s="23"/>
      <c r="E1" s="23"/>
      <c r="F1" s="23"/>
    </row>
    <row r="2" spans="1:8" ht="18" customHeight="1" x14ac:dyDescent="0.25">
      <c r="A2" s="552" t="s">
        <v>73</v>
      </c>
      <c r="B2" s="505"/>
      <c r="C2" s="505"/>
      <c r="D2" s="505"/>
      <c r="E2" s="505"/>
      <c r="F2" s="505"/>
      <c r="G2" s="505"/>
      <c r="H2" s="505"/>
    </row>
    <row r="3" spans="1:8" x14ac:dyDescent="0.2">
      <c r="A3" s="23"/>
      <c r="B3" s="23"/>
      <c r="C3" s="23"/>
      <c r="D3" s="23"/>
      <c r="E3" s="23"/>
      <c r="F3" s="23"/>
    </row>
    <row r="4" spans="1:8" ht="15.75" x14ac:dyDescent="0.25">
      <c r="A4" s="552" t="s">
        <v>127</v>
      </c>
      <c r="B4" s="505"/>
      <c r="C4" s="505"/>
      <c r="D4" s="505"/>
      <c r="E4" s="505"/>
      <c r="F4" s="505"/>
      <c r="G4" s="505"/>
      <c r="H4" s="505"/>
    </row>
    <row r="5" spans="1:8" ht="13.5" customHeight="1" thickBot="1" x14ac:dyDescent="0.25">
      <c r="A5" s="23"/>
      <c r="B5" s="51"/>
      <c r="C5" s="51"/>
      <c r="D5" s="51"/>
      <c r="E5" s="51"/>
      <c r="F5" s="51"/>
    </row>
    <row r="6" spans="1:8" ht="15" customHeight="1" thickTop="1" x14ac:dyDescent="0.2">
      <c r="A6" s="497" t="s">
        <v>15</v>
      </c>
      <c r="B6" s="553" t="s">
        <v>161</v>
      </c>
      <c r="C6" s="370"/>
      <c r="D6" s="371"/>
      <c r="E6" s="151" t="s">
        <v>48</v>
      </c>
      <c r="F6" s="107"/>
      <c r="G6" s="213"/>
      <c r="H6" s="551" t="s">
        <v>151</v>
      </c>
    </row>
    <row r="7" spans="1:8" ht="15" customHeight="1" x14ac:dyDescent="0.2">
      <c r="A7" s="363"/>
      <c r="B7" s="170" t="s">
        <v>141</v>
      </c>
      <c r="C7" s="171" t="s">
        <v>194</v>
      </c>
      <c r="D7" s="169" t="s">
        <v>0</v>
      </c>
      <c r="E7" s="118" t="s">
        <v>115</v>
      </c>
      <c r="F7" s="152" t="s">
        <v>215</v>
      </c>
      <c r="G7" s="214" t="s">
        <v>0</v>
      </c>
      <c r="H7" s="430"/>
    </row>
    <row r="8" spans="1:8" ht="36" customHeight="1" x14ac:dyDescent="0.2">
      <c r="A8" s="244" t="s">
        <v>237</v>
      </c>
      <c r="B8" s="210"/>
      <c r="C8" s="208"/>
      <c r="D8" s="211"/>
      <c r="E8" s="209"/>
      <c r="F8" s="212"/>
      <c r="G8" s="208"/>
      <c r="H8" s="211"/>
    </row>
    <row r="9" spans="1:8" ht="24" customHeight="1" x14ac:dyDescent="0.25">
      <c r="A9" s="153" t="s">
        <v>128</v>
      </c>
      <c r="B9" s="30">
        <v>42468</v>
      </c>
      <c r="C9" s="27">
        <v>1759</v>
      </c>
      <c r="D9" s="27">
        <f>SUM(B9:C9)</f>
        <v>44227</v>
      </c>
      <c r="E9" s="27">
        <v>1609</v>
      </c>
      <c r="F9" s="30">
        <v>259</v>
      </c>
      <c r="G9" s="27">
        <f>SUM(E9:F9)</f>
        <v>1868</v>
      </c>
      <c r="H9" s="2">
        <f>G9+D9</f>
        <v>46095</v>
      </c>
    </row>
    <row r="10" spans="1:8" ht="18.75" customHeight="1" x14ac:dyDescent="0.25">
      <c r="A10" s="153" t="s">
        <v>247</v>
      </c>
      <c r="B10" s="30">
        <v>9142</v>
      </c>
      <c r="C10" s="27">
        <v>1028</v>
      </c>
      <c r="D10" s="27">
        <f t="shared" ref="D10:D11" si="0">SUM(B10:C10)</f>
        <v>10170</v>
      </c>
      <c r="E10" s="27">
        <v>0</v>
      </c>
      <c r="F10" s="30">
        <v>0</v>
      </c>
      <c r="G10" s="27">
        <f t="shared" ref="G10:G11" si="1">SUM(E10:F10)</f>
        <v>0</v>
      </c>
      <c r="H10" s="2">
        <f t="shared" ref="H10:H15" si="2">G10+D10</f>
        <v>10170</v>
      </c>
    </row>
    <row r="11" spans="1:8" ht="18.75" customHeight="1" x14ac:dyDescent="0.25">
      <c r="A11" s="153" t="s">
        <v>9</v>
      </c>
      <c r="B11" s="30">
        <v>3294</v>
      </c>
      <c r="C11" s="27">
        <v>2119</v>
      </c>
      <c r="D11" s="27">
        <f t="shared" si="0"/>
        <v>5413</v>
      </c>
      <c r="E11" s="27">
        <v>297</v>
      </c>
      <c r="F11" s="30">
        <v>45</v>
      </c>
      <c r="G11" s="27">
        <f t="shared" si="1"/>
        <v>342</v>
      </c>
      <c r="H11" s="2">
        <f t="shared" si="2"/>
        <v>5755</v>
      </c>
    </row>
    <row r="12" spans="1:8" ht="53.25" customHeight="1" x14ac:dyDescent="0.25">
      <c r="A12" s="245" t="s">
        <v>238</v>
      </c>
      <c r="B12" s="30"/>
      <c r="C12" s="27"/>
      <c r="D12" s="27"/>
      <c r="E12" s="27"/>
      <c r="F12" s="30"/>
      <c r="G12" s="27"/>
    </row>
    <row r="13" spans="1:8" ht="24.75" customHeight="1" x14ac:dyDescent="0.25">
      <c r="A13" s="153" t="s">
        <v>128</v>
      </c>
      <c r="B13" s="30">
        <v>520498.02899999998</v>
      </c>
      <c r="C13" s="27">
        <v>45215.731</v>
      </c>
      <c r="D13" s="27">
        <f t="shared" ref="D13:D15" si="3">SUM(B13:C13)</f>
        <v>565713.76</v>
      </c>
      <c r="E13" s="27">
        <v>30299.132000000001</v>
      </c>
      <c r="F13" s="30">
        <v>2138.5239999999999</v>
      </c>
      <c r="G13" s="27">
        <f t="shared" ref="G13:G15" si="4">SUM(E13:F13)</f>
        <v>32437.656000000003</v>
      </c>
      <c r="H13" s="2">
        <f t="shared" si="2"/>
        <v>598151.41599999997</v>
      </c>
    </row>
    <row r="14" spans="1:8" ht="18.75" customHeight="1" x14ac:dyDescent="0.25">
      <c r="A14" s="153" t="s">
        <v>247</v>
      </c>
      <c r="B14" s="30">
        <v>110154.62699999999</v>
      </c>
      <c r="C14" s="27">
        <v>42222.353000000003</v>
      </c>
      <c r="D14" s="27">
        <f t="shared" si="3"/>
        <v>152376.97999999998</v>
      </c>
      <c r="E14" s="27">
        <v>0</v>
      </c>
      <c r="F14" s="30">
        <v>0</v>
      </c>
      <c r="G14" s="27">
        <f t="shared" si="4"/>
        <v>0</v>
      </c>
      <c r="H14" s="2">
        <f t="shared" si="2"/>
        <v>152376.97999999998</v>
      </c>
    </row>
    <row r="15" spans="1:8" ht="18.75" customHeight="1" x14ac:dyDescent="0.25">
      <c r="A15" s="215" t="s">
        <v>9</v>
      </c>
      <c r="B15" s="30">
        <v>53933.178</v>
      </c>
      <c r="C15" s="27">
        <v>60501.002</v>
      </c>
      <c r="D15" s="27">
        <f t="shared" si="3"/>
        <v>114434.18</v>
      </c>
      <c r="E15" s="27">
        <v>6958.1090000000004</v>
      </c>
      <c r="F15" s="30">
        <v>771.93899999999996</v>
      </c>
      <c r="G15" s="27">
        <f t="shared" si="4"/>
        <v>7730.0480000000007</v>
      </c>
      <c r="H15" s="2">
        <f t="shared" si="2"/>
        <v>122164.22799999999</v>
      </c>
    </row>
    <row r="16" spans="1:8" ht="18.75" customHeight="1" thickBot="1" x14ac:dyDescent="0.3">
      <c r="A16" s="154" t="s">
        <v>0</v>
      </c>
      <c r="B16" s="327">
        <f>SUM(B13:B15)</f>
        <v>684585.83399999992</v>
      </c>
      <c r="C16" s="327">
        <f t="shared" ref="C16:H16" si="5">SUM(C13:C15)</f>
        <v>147939.08600000001</v>
      </c>
      <c r="D16" s="327">
        <f>SUM(D13:D15)</f>
        <v>832524.91999999993</v>
      </c>
      <c r="E16" s="327">
        <f t="shared" si="5"/>
        <v>37257.241000000002</v>
      </c>
      <c r="F16" s="327">
        <f t="shared" si="5"/>
        <v>2910.4629999999997</v>
      </c>
      <c r="G16" s="327">
        <f t="shared" si="5"/>
        <v>40167.704000000005</v>
      </c>
      <c r="H16" s="327">
        <f t="shared" si="5"/>
        <v>872692.62399999995</v>
      </c>
    </row>
    <row r="17" spans="1:8" ht="15.75" customHeight="1" thickTop="1" x14ac:dyDescent="0.2">
      <c r="A17" s="191" t="s">
        <v>195</v>
      </c>
      <c r="B17" s="28"/>
      <c r="C17" s="28"/>
      <c r="D17" s="28"/>
      <c r="E17" s="28"/>
      <c r="F17" s="28"/>
      <c r="G17" s="20"/>
    </row>
    <row r="18" spans="1:8" x14ac:dyDescent="0.2">
      <c r="A18" s="47" t="s">
        <v>239</v>
      </c>
      <c r="B18" s="28"/>
      <c r="C18" s="28"/>
      <c r="D18" s="28"/>
      <c r="E18" s="28"/>
      <c r="F18" s="28"/>
      <c r="G18" s="20"/>
    </row>
    <row r="19" spans="1:8" ht="24.75" customHeight="1" x14ac:dyDescent="0.2">
      <c r="A19" s="550" t="s">
        <v>236</v>
      </c>
      <c r="B19" s="374"/>
      <c r="C19" s="374"/>
      <c r="D19" s="374"/>
      <c r="E19" s="374"/>
      <c r="F19" s="374"/>
      <c r="G19" s="374"/>
      <c r="H19" s="374"/>
    </row>
    <row r="20" spans="1:8" x14ac:dyDescent="0.2">
      <c r="A20" s="23"/>
      <c r="B20" s="32"/>
      <c r="C20" s="32"/>
      <c r="D20" s="32"/>
      <c r="E20" s="31"/>
      <c r="F20" s="31"/>
      <c r="G20" s="20"/>
    </row>
    <row r="21" spans="1:8" x14ac:dyDescent="0.2">
      <c r="A21" s="23"/>
      <c r="B21" s="32"/>
      <c r="C21" s="32"/>
      <c r="D21" s="32"/>
      <c r="E21" s="31"/>
      <c r="F21" s="31"/>
      <c r="G21" s="20"/>
    </row>
    <row r="22" spans="1:8" x14ac:dyDescent="0.2">
      <c r="A22" s="22"/>
      <c r="B22" s="31"/>
      <c r="C22" s="31"/>
      <c r="D22" s="31"/>
      <c r="E22" s="32"/>
      <c r="F22" s="31"/>
      <c r="G22" s="20"/>
    </row>
    <row r="23" spans="1:8" x14ac:dyDescent="0.2">
      <c r="A23" s="23"/>
      <c r="B23" s="31"/>
      <c r="C23" s="31"/>
      <c r="D23" s="31"/>
      <c r="E23" s="31"/>
      <c r="F23" s="31"/>
      <c r="G23" s="20"/>
    </row>
    <row r="24" spans="1:8" x14ac:dyDescent="0.2">
      <c r="A24" s="23"/>
      <c r="B24" s="31"/>
      <c r="C24" s="31"/>
      <c r="D24" s="31"/>
      <c r="E24" s="28"/>
      <c r="F24" s="28"/>
      <c r="G24" s="20"/>
    </row>
    <row r="25" spans="1:8" x14ac:dyDescent="0.2">
      <c r="A25" s="23"/>
      <c r="B25" s="28"/>
      <c r="C25" s="28"/>
      <c r="D25" s="28"/>
      <c r="E25" s="28"/>
      <c r="F25" s="28"/>
      <c r="G25" s="19"/>
    </row>
    <row r="26" spans="1:8" x14ac:dyDescent="0.2">
      <c r="A26" s="23"/>
      <c r="B26" s="23"/>
      <c r="C26" s="23"/>
      <c r="D26" s="23"/>
      <c r="E26" s="23"/>
      <c r="F26" s="23"/>
    </row>
    <row r="30" spans="1:8" x14ac:dyDescent="0.2">
      <c r="B30"/>
      <c r="C30"/>
      <c r="D30"/>
      <c r="E30"/>
      <c r="F30"/>
    </row>
  </sheetData>
  <mergeCells count="6">
    <mergeCell ref="A19:H19"/>
    <mergeCell ref="H6:H7"/>
    <mergeCell ref="A2:H2"/>
    <mergeCell ref="A4:H4"/>
    <mergeCell ref="A6:A7"/>
    <mergeCell ref="B6:D6"/>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ColWidth="11.42578125" defaultRowHeight="12.75" x14ac:dyDescent="0.2"/>
  <cols>
    <col min="1" max="1" width="29" style="2" customWidth="1"/>
    <col min="2" max="2" width="13" style="2" customWidth="1"/>
    <col min="3" max="4" width="11.7109375" style="2" customWidth="1"/>
    <col min="5" max="5" width="16.5703125" style="2" customWidth="1"/>
    <col min="6" max="6" width="13.28515625" style="2" customWidth="1"/>
    <col min="7" max="7" width="14" style="2" customWidth="1"/>
    <col min="8" max="8" width="12.140625" style="2" customWidth="1"/>
    <col min="9" max="9" width="13.7109375" style="2" customWidth="1"/>
    <col min="10" max="10" width="15.28515625" style="2" customWidth="1"/>
    <col min="11" max="12" width="14.5703125" style="2" customWidth="1"/>
    <col min="13" max="13" width="14.42578125" style="2" customWidth="1"/>
    <col min="14" max="14" width="10.85546875" style="2" customWidth="1"/>
    <col min="15" max="15" width="10.140625" style="2" customWidth="1"/>
    <col min="16" max="16" width="13.42578125" style="2" customWidth="1"/>
    <col min="17" max="17" width="12.5703125" style="2" customWidth="1"/>
    <col min="18" max="18" width="12.28515625" style="2" customWidth="1"/>
    <col min="19" max="19" width="10.5703125" style="2" customWidth="1"/>
    <col min="20" max="16384" width="11.42578125" style="2"/>
  </cols>
  <sheetData>
    <row r="1" spans="1:19" ht="15.75" x14ac:dyDescent="0.25">
      <c r="A1" s="148" t="s">
        <v>408</v>
      </c>
    </row>
    <row r="2" spans="1:19" ht="18" customHeight="1" x14ac:dyDescent="0.25">
      <c r="A2" s="458" t="s">
        <v>74</v>
      </c>
      <c r="B2" s="458"/>
      <c r="C2" s="458"/>
      <c r="D2" s="458"/>
      <c r="E2" s="458"/>
      <c r="F2" s="458"/>
      <c r="G2" s="458"/>
      <c r="H2" s="458"/>
      <c r="I2" s="458"/>
      <c r="J2" s="458"/>
      <c r="K2" s="458"/>
      <c r="L2" s="365"/>
      <c r="M2" s="365"/>
      <c r="N2" s="365"/>
      <c r="O2" s="365"/>
      <c r="P2" s="365"/>
      <c r="Q2" s="365"/>
      <c r="R2" s="365"/>
      <c r="S2" s="365"/>
    </row>
    <row r="4" spans="1:19" ht="18" customHeight="1" x14ac:dyDescent="0.25">
      <c r="A4" s="458" t="s">
        <v>284</v>
      </c>
      <c r="B4" s="365"/>
      <c r="C4" s="365"/>
      <c r="D4" s="365"/>
      <c r="E4" s="365"/>
      <c r="F4" s="365"/>
      <c r="G4" s="365"/>
      <c r="H4" s="365"/>
      <c r="I4" s="365"/>
      <c r="J4" s="365"/>
      <c r="K4" s="365"/>
      <c r="L4" s="365"/>
      <c r="M4" s="365"/>
      <c r="N4" s="365"/>
      <c r="O4" s="365"/>
      <c r="P4" s="365"/>
      <c r="Q4" s="365"/>
      <c r="R4" s="365"/>
      <c r="S4" s="365"/>
    </row>
    <row r="5" spans="1:19" ht="13.5" thickBot="1" x14ac:dyDescent="0.25"/>
    <row r="6" spans="1:19" ht="15" customHeight="1" thickTop="1" x14ac:dyDescent="0.2">
      <c r="A6" s="82"/>
      <c r="B6" s="447" t="s">
        <v>82</v>
      </c>
      <c r="C6" s="128"/>
      <c r="D6" s="459" t="s">
        <v>84</v>
      </c>
      <c r="E6" s="447" t="s">
        <v>85</v>
      </c>
      <c r="F6" s="447" t="s">
        <v>91</v>
      </c>
      <c r="G6" s="447" t="s">
        <v>26</v>
      </c>
      <c r="H6" s="447" t="s">
        <v>120</v>
      </c>
      <c r="I6" s="447" t="s">
        <v>86</v>
      </c>
      <c r="J6" s="447" t="s">
        <v>122</v>
      </c>
      <c r="K6" s="447" t="s">
        <v>87</v>
      </c>
      <c r="L6" s="447" t="s">
        <v>118</v>
      </c>
      <c r="M6" s="447" t="s">
        <v>121</v>
      </c>
      <c r="N6" s="128"/>
      <c r="O6" s="447" t="s">
        <v>89</v>
      </c>
      <c r="P6" s="447" t="s">
        <v>112</v>
      </c>
      <c r="Q6" s="447" t="s">
        <v>90</v>
      </c>
      <c r="R6" s="447" t="s">
        <v>119</v>
      </c>
      <c r="S6" s="453" t="s">
        <v>285</v>
      </c>
    </row>
    <row r="7" spans="1:19" ht="15" customHeight="1" x14ac:dyDescent="0.2">
      <c r="A7" s="138" t="s">
        <v>27</v>
      </c>
      <c r="B7" s="455"/>
      <c r="C7" s="129" t="s">
        <v>83</v>
      </c>
      <c r="D7" s="448"/>
      <c r="E7" s="455"/>
      <c r="F7" s="455"/>
      <c r="G7" s="448"/>
      <c r="H7" s="448"/>
      <c r="I7" s="448"/>
      <c r="J7" s="448"/>
      <c r="K7" s="448"/>
      <c r="L7" s="448"/>
      <c r="M7" s="448"/>
      <c r="N7" s="130" t="s">
        <v>88</v>
      </c>
      <c r="O7" s="448"/>
      <c r="P7" s="448"/>
      <c r="Q7" s="448"/>
      <c r="R7" s="455"/>
      <c r="S7" s="454"/>
    </row>
    <row r="8" spans="1:19" ht="24" customHeight="1" x14ac:dyDescent="0.2">
      <c r="A8" s="84"/>
      <c r="B8" s="456"/>
      <c r="C8" s="131"/>
      <c r="D8" s="449"/>
      <c r="E8" s="456"/>
      <c r="F8" s="456"/>
      <c r="G8" s="449"/>
      <c r="H8" s="449"/>
      <c r="I8" s="449"/>
      <c r="J8" s="449"/>
      <c r="K8" s="449"/>
      <c r="L8" s="449"/>
      <c r="M8" s="449"/>
      <c r="N8" s="132"/>
      <c r="O8" s="449"/>
      <c r="P8" s="449"/>
      <c r="Q8" s="449"/>
      <c r="R8" s="456"/>
      <c r="S8" s="436"/>
    </row>
    <row r="9" spans="1:19" ht="18.75" customHeight="1" x14ac:dyDescent="0.25">
      <c r="A9" s="133" t="s">
        <v>33</v>
      </c>
      <c r="B9" s="18">
        <v>10</v>
      </c>
      <c r="C9" s="18">
        <v>4</v>
      </c>
      <c r="D9" s="18">
        <v>31</v>
      </c>
      <c r="E9" s="18">
        <v>128</v>
      </c>
      <c r="F9" s="18">
        <v>0</v>
      </c>
      <c r="G9" s="18">
        <v>93</v>
      </c>
      <c r="H9" s="18">
        <v>11</v>
      </c>
      <c r="I9" s="18">
        <v>80</v>
      </c>
      <c r="J9" s="18">
        <v>103</v>
      </c>
      <c r="K9" s="18">
        <v>0</v>
      </c>
      <c r="L9" s="18">
        <v>11</v>
      </c>
      <c r="M9" s="18">
        <v>0</v>
      </c>
      <c r="N9" s="18">
        <v>0</v>
      </c>
      <c r="O9" s="18">
        <v>0</v>
      </c>
      <c r="P9" s="18">
        <v>0</v>
      </c>
      <c r="Q9" s="18">
        <v>4</v>
      </c>
      <c r="R9" s="18">
        <v>0</v>
      </c>
      <c r="S9" s="34">
        <f>SUM(B9:R9)</f>
        <v>475</v>
      </c>
    </row>
    <row r="10" spans="1:19" ht="18.75" customHeight="1" x14ac:dyDescent="0.25">
      <c r="A10" s="134" t="s">
        <v>34</v>
      </c>
      <c r="B10" s="18">
        <v>37</v>
      </c>
      <c r="C10" s="18">
        <v>0</v>
      </c>
      <c r="D10" s="18">
        <v>60</v>
      </c>
      <c r="E10" s="18">
        <v>0</v>
      </c>
      <c r="F10" s="18">
        <v>0</v>
      </c>
      <c r="G10" s="18">
        <v>232</v>
      </c>
      <c r="H10" s="18">
        <v>100</v>
      </c>
      <c r="I10" s="18">
        <v>35</v>
      </c>
      <c r="J10" s="18">
        <v>89</v>
      </c>
      <c r="K10" s="18">
        <v>0</v>
      </c>
      <c r="L10" s="18">
        <v>100</v>
      </c>
      <c r="M10" s="18">
        <v>0</v>
      </c>
      <c r="N10" s="18">
        <v>36</v>
      </c>
      <c r="O10" s="18">
        <v>45</v>
      </c>
      <c r="P10" s="18">
        <v>90</v>
      </c>
      <c r="Q10" s="18">
        <v>6</v>
      </c>
      <c r="R10" s="18">
        <v>0</v>
      </c>
      <c r="S10" s="34">
        <f t="shared" ref="S10:S24" si="0">SUM(B10:R10)</f>
        <v>830</v>
      </c>
    </row>
    <row r="11" spans="1:19" ht="18.75" customHeight="1" x14ac:dyDescent="0.25">
      <c r="A11" s="134" t="s">
        <v>35</v>
      </c>
      <c r="B11" s="18">
        <v>30</v>
      </c>
      <c r="C11" s="18">
        <v>0</v>
      </c>
      <c r="D11" s="18">
        <v>60</v>
      </c>
      <c r="E11" s="18">
        <v>225</v>
      </c>
      <c r="F11" s="18">
        <v>0</v>
      </c>
      <c r="G11" s="18">
        <v>277</v>
      </c>
      <c r="H11" s="18">
        <v>281</v>
      </c>
      <c r="I11" s="18">
        <v>402</v>
      </c>
      <c r="J11" s="18">
        <v>287</v>
      </c>
      <c r="K11" s="18">
        <v>0</v>
      </c>
      <c r="L11" s="18">
        <v>125</v>
      </c>
      <c r="M11" s="18">
        <v>0</v>
      </c>
      <c r="N11" s="18">
        <v>55</v>
      </c>
      <c r="O11" s="18">
        <v>47</v>
      </c>
      <c r="P11" s="18">
        <v>80</v>
      </c>
      <c r="Q11" s="18">
        <v>55</v>
      </c>
      <c r="R11" s="18">
        <v>0</v>
      </c>
      <c r="S11" s="34">
        <f t="shared" si="0"/>
        <v>1924</v>
      </c>
    </row>
    <row r="12" spans="1:19" ht="18.75" customHeight="1" x14ac:dyDescent="0.25">
      <c r="A12" s="134" t="s">
        <v>36</v>
      </c>
      <c r="B12" s="18">
        <v>0</v>
      </c>
      <c r="C12" s="18">
        <v>0</v>
      </c>
      <c r="D12" s="18">
        <v>30</v>
      </c>
      <c r="E12" s="18">
        <v>0</v>
      </c>
      <c r="F12" s="18">
        <v>0</v>
      </c>
      <c r="G12" s="18">
        <v>60</v>
      </c>
      <c r="H12" s="18">
        <v>66</v>
      </c>
      <c r="I12" s="18">
        <v>40</v>
      </c>
      <c r="J12" s="18">
        <v>30</v>
      </c>
      <c r="K12" s="18">
        <v>0</v>
      </c>
      <c r="L12" s="18">
        <v>65</v>
      </c>
      <c r="M12" s="18">
        <v>0</v>
      </c>
      <c r="N12" s="18">
        <v>0</v>
      </c>
      <c r="O12" s="18">
        <v>0</v>
      </c>
      <c r="P12" s="18">
        <v>0</v>
      </c>
      <c r="Q12" s="18">
        <v>0</v>
      </c>
      <c r="R12" s="18">
        <v>0</v>
      </c>
      <c r="S12" s="34">
        <f t="shared" si="0"/>
        <v>291</v>
      </c>
    </row>
    <row r="13" spans="1:19" ht="18.75" customHeight="1" x14ac:dyDescent="0.25">
      <c r="A13" s="134" t="s">
        <v>37</v>
      </c>
      <c r="B13" s="18">
        <v>250</v>
      </c>
      <c r="C13" s="18">
        <v>0</v>
      </c>
      <c r="D13" s="18">
        <v>391</v>
      </c>
      <c r="E13" s="18">
        <v>90</v>
      </c>
      <c r="F13" s="18">
        <v>0</v>
      </c>
      <c r="G13" s="18">
        <v>357</v>
      </c>
      <c r="H13" s="18">
        <v>352</v>
      </c>
      <c r="I13" s="18">
        <v>197</v>
      </c>
      <c r="J13" s="18">
        <v>316</v>
      </c>
      <c r="K13" s="18">
        <v>30</v>
      </c>
      <c r="L13" s="18">
        <v>94</v>
      </c>
      <c r="M13" s="18">
        <v>0</v>
      </c>
      <c r="N13" s="18">
        <v>90</v>
      </c>
      <c r="O13" s="18">
        <v>8</v>
      </c>
      <c r="P13" s="18">
        <v>157</v>
      </c>
      <c r="Q13" s="18">
        <v>168</v>
      </c>
      <c r="R13" s="18">
        <v>0</v>
      </c>
      <c r="S13" s="34">
        <f t="shared" si="0"/>
        <v>2500</v>
      </c>
    </row>
    <row r="14" spans="1:19" ht="18.75" customHeight="1" x14ac:dyDescent="0.25">
      <c r="A14" s="134" t="s">
        <v>38</v>
      </c>
      <c r="B14" s="18">
        <v>562</v>
      </c>
      <c r="C14" s="18">
        <v>0</v>
      </c>
      <c r="D14" s="18">
        <v>30</v>
      </c>
      <c r="E14" s="18">
        <v>324</v>
      </c>
      <c r="F14" s="18">
        <v>33</v>
      </c>
      <c r="G14" s="18">
        <v>1011</v>
      </c>
      <c r="H14" s="18">
        <v>1175</v>
      </c>
      <c r="I14" s="18">
        <v>290</v>
      </c>
      <c r="J14" s="18">
        <v>970</v>
      </c>
      <c r="K14" s="18">
        <v>10</v>
      </c>
      <c r="L14" s="18">
        <v>382</v>
      </c>
      <c r="M14" s="18">
        <v>0</v>
      </c>
      <c r="N14" s="18">
        <v>157</v>
      </c>
      <c r="O14" s="18">
        <v>163</v>
      </c>
      <c r="P14" s="18">
        <v>350</v>
      </c>
      <c r="Q14" s="18">
        <v>420</v>
      </c>
      <c r="R14" s="18">
        <v>0</v>
      </c>
      <c r="S14" s="34">
        <f t="shared" si="0"/>
        <v>5877</v>
      </c>
    </row>
    <row r="15" spans="1:19" ht="18.75" customHeight="1" x14ac:dyDescent="0.25">
      <c r="A15" s="134" t="s">
        <v>117</v>
      </c>
      <c r="B15" s="18">
        <v>1083</v>
      </c>
      <c r="C15" s="18">
        <v>0</v>
      </c>
      <c r="D15" s="18">
        <v>120</v>
      </c>
      <c r="E15" s="18">
        <v>372</v>
      </c>
      <c r="F15" s="18">
        <v>20</v>
      </c>
      <c r="G15" s="18">
        <v>507</v>
      </c>
      <c r="H15" s="18">
        <v>400</v>
      </c>
      <c r="I15" s="18">
        <v>195</v>
      </c>
      <c r="J15" s="18">
        <v>690</v>
      </c>
      <c r="K15" s="18">
        <v>7</v>
      </c>
      <c r="L15" s="18">
        <v>472</v>
      </c>
      <c r="M15" s="18">
        <v>30</v>
      </c>
      <c r="N15" s="18">
        <v>26</v>
      </c>
      <c r="O15" s="18">
        <v>113</v>
      </c>
      <c r="P15" s="18">
        <v>125</v>
      </c>
      <c r="Q15" s="18">
        <v>304</v>
      </c>
      <c r="R15" s="18">
        <v>0</v>
      </c>
      <c r="S15" s="34">
        <f t="shared" si="0"/>
        <v>4464</v>
      </c>
    </row>
    <row r="16" spans="1:19" ht="18.75" customHeight="1" x14ac:dyDescent="0.25">
      <c r="A16" s="134" t="s">
        <v>40</v>
      </c>
      <c r="B16" s="18">
        <v>791</v>
      </c>
      <c r="C16" s="18">
        <v>0</v>
      </c>
      <c r="D16" s="18">
        <v>0</v>
      </c>
      <c r="E16" s="18">
        <v>510</v>
      </c>
      <c r="F16" s="18">
        <v>0</v>
      </c>
      <c r="G16" s="18">
        <v>310</v>
      </c>
      <c r="H16" s="18">
        <v>290</v>
      </c>
      <c r="I16" s="18">
        <v>80</v>
      </c>
      <c r="J16" s="18">
        <v>299</v>
      </c>
      <c r="K16" s="18">
        <v>30</v>
      </c>
      <c r="L16" s="18">
        <v>213</v>
      </c>
      <c r="M16" s="18">
        <v>0</v>
      </c>
      <c r="N16" s="18">
        <v>83</v>
      </c>
      <c r="O16" s="18">
        <v>72</v>
      </c>
      <c r="P16" s="18">
        <v>0</v>
      </c>
      <c r="Q16" s="18">
        <v>254</v>
      </c>
      <c r="R16" s="18">
        <v>0</v>
      </c>
      <c r="S16" s="34">
        <f t="shared" si="0"/>
        <v>2932</v>
      </c>
    </row>
    <row r="17" spans="1:19" ht="18.75" customHeight="1" x14ac:dyDescent="0.25">
      <c r="A17" s="134" t="s">
        <v>401</v>
      </c>
      <c r="B17" s="18">
        <v>274</v>
      </c>
      <c r="C17" s="18">
        <v>0</v>
      </c>
      <c r="D17" s="18">
        <v>30</v>
      </c>
      <c r="E17" s="18">
        <v>119</v>
      </c>
      <c r="F17" s="18">
        <v>42</v>
      </c>
      <c r="G17" s="18">
        <v>240</v>
      </c>
      <c r="H17" s="18">
        <v>260</v>
      </c>
      <c r="I17" s="18">
        <v>328</v>
      </c>
      <c r="J17" s="18">
        <v>230</v>
      </c>
      <c r="K17" s="18">
        <v>0</v>
      </c>
      <c r="L17" s="18">
        <v>130</v>
      </c>
      <c r="M17" s="18">
        <v>0</v>
      </c>
      <c r="N17" s="18">
        <v>0</v>
      </c>
      <c r="O17" s="18">
        <v>30</v>
      </c>
      <c r="P17" s="18">
        <v>256</v>
      </c>
      <c r="Q17" s="18">
        <v>217</v>
      </c>
      <c r="R17" s="18">
        <v>0</v>
      </c>
      <c r="S17" s="34">
        <f t="shared" si="0"/>
        <v>2156</v>
      </c>
    </row>
    <row r="18" spans="1:19" ht="18.75" customHeight="1" x14ac:dyDescent="0.25">
      <c r="A18" s="134" t="s">
        <v>41</v>
      </c>
      <c r="B18" s="18">
        <v>634</v>
      </c>
      <c r="C18" s="18">
        <v>30</v>
      </c>
      <c r="D18" s="18">
        <v>27</v>
      </c>
      <c r="E18" s="18">
        <v>272</v>
      </c>
      <c r="F18" s="18">
        <v>0</v>
      </c>
      <c r="G18" s="18">
        <v>550</v>
      </c>
      <c r="H18" s="18">
        <v>762</v>
      </c>
      <c r="I18" s="18">
        <v>268</v>
      </c>
      <c r="J18" s="18">
        <v>1008</v>
      </c>
      <c r="K18" s="18">
        <v>32</v>
      </c>
      <c r="L18" s="18">
        <v>297</v>
      </c>
      <c r="M18" s="18">
        <v>0</v>
      </c>
      <c r="N18" s="18">
        <v>102</v>
      </c>
      <c r="O18" s="18">
        <v>266</v>
      </c>
      <c r="P18" s="18">
        <v>301</v>
      </c>
      <c r="Q18" s="18">
        <v>518</v>
      </c>
      <c r="R18" s="18">
        <v>0</v>
      </c>
      <c r="S18" s="34">
        <f t="shared" si="0"/>
        <v>5067</v>
      </c>
    </row>
    <row r="19" spans="1:19" ht="18.75" customHeight="1" x14ac:dyDescent="0.25">
      <c r="A19" s="134" t="s">
        <v>42</v>
      </c>
      <c r="B19" s="18">
        <v>416</v>
      </c>
      <c r="C19" s="18">
        <v>0</v>
      </c>
      <c r="D19" s="18">
        <v>0</v>
      </c>
      <c r="E19" s="18">
        <v>298</v>
      </c>
      <c r="F19" s="18">
        <v>122</v>
      </c>
      <c r="G19" s="18">
        <v>916</v>
      </c>
      <c r="H19" s="18">
        <v>557</v>
      </c>
      <c r="I19" s="18">
        <v>170</v>
      </c>
      <c r="J19" s="18">
        <v>403</v>
      </c>
      <c r="K19" s="18">
        <v>0</v>
      </c>
      <c r="L19" s="18">
        <v>399</v>
      </c>
      <c r="M19" s="18">
        <v>0</v>
      </c>
      <c r="N19" s="18">
        <v>116</v>
      </c>
      <c r="O19" s="18">
        <v>15</v>
      </c>
      <c r="P19" s="18">
        <v>86</v>
      </c>
      <c r="Q19" s="18">
        <v>249</v>
      </c>
      <c r="R19" s="18">
        <v>0</v>
      </c>
      <c r="S19" s="34">
        <f t="shared" si="0"/>
        <v>3747</v>
      </c>
    </row>
    <row r="20" spans="1:19" ht="18.75" customHeight="1" x14ac:dyDescent="0.25">
      <c r="A20" s="134" t="s">
        <v>43</v>
      </c>
      <c r="B20" s="18">
        <v>397</v>
      </c>
      <c r="C20" s="18">
        <v>0</v>
      </c>
      <c r="D20" s="18">
        <v>20</v>
      </c>
      <c r="E20" s="18">
        <v>293</v>
      </c>
      <c r="F20" s="18">
        <v>0</v>
      </c>
      <c r="G20" s="18">
        <v>542</v>
      </c>
      <c r="H20" s="18">
        <v>244</v>
      </c>
      <c r="I20" s="18">
        <v>37</v>
      </c>
      <c r="J20" s="18">
        <v>107</v>
      </c>
      <c r="K20" s="18">
        <v>62</v>
      </c>
      <c r="L20" s="18">
        <v>68</v>
      </c>
      <c r="M20" s="18">
        <v>0</v>
      </c>
      <c r="N20" s="18">
        <v>4</v>
      </c>
      <c r="O20" s="18">
        <v>8</v>
      </c>
      <c r="P20" s="18">
        <v>193</v>
      </c>
      <c r="Q20" s="18">
        <v>45</v>
      </c>
      <c r="R20" s="18">
        <v>0</v>
      </c>
      <c r="S20" s="34">
        <f t="shared" si="0"/>
        <v>2020</v>
      </c>
    </row>
    <row r="21" spans="1:19" ht="18.75" customHeight="1" x14ac:dyDescent="0.25">
      <c r="A21" s="135" t="s">
        <v>44</v>
      </c>
      <c r="B21" s="18">
        <v>292</v>
      </c>
      <c r="C21" s="18">
        <v>30</v>
      </c>
      <c r="D21" s="18">
        <v>0</v>
      </c>
      <c r="E21" s="18">
        <v>371</v>
      </c>
      <c r="F21" s="18">
        <v>0</v>
      </c>
      <c r="G21" s="18">
        <v>570</v>
      </c>
      <c r="H21" s="18">
        <v>275</v>
      </c>
      <c r="I21" s="18">
        <v>236</v>
      </c>
      <c r="J21" s="18">
        <v>267</v>
      </c>
      <c r="K21" s="18">
        <v>0</v>
      </c>
      <c r="L21" s="18">
        <v>147</v>
      </c>
      <c r="M21" s="18">
        <v>0</v>
      </c>
      <c r="N21" s="18">
        <v>114</v>
      </c>
      <c r="O21" s="18">
        <v>0</v>
      </c>
      <c r="P21" s="18">
        <v>81</v>
      </c>
      <c r="Q21" s="18">
        <v>213</v>
      </c>
      <c r="R21" s="18">
        <v>0</v>
      </c>
      <c r="S21" s="34">
        <f t="shared" si="0"/>
        <v>2596</v>
      </c>
    </row>
    <row r="22" spans="1:19" ht="18.75" customHeight="1" x14ac:dyDescent="0.25">
      <c r="A22" s="135" t="s">
        <v>45</v>
      </c>
      <c r="B22" s="18">
        <v>135</v>
      </c>
      <c r="C22" s="18">
        <v>0</v>
      </c>
      <c r="D22" s="18">
        <v>0</v>
      </c>
      <c r="E22" s="18">
        <v>25</v>
      </c>
      <c r="F22" s="18">
        <v>0</v>
      </c>
      <c r="G22" s="18">
        <v>45</v>
      </c>
      <c r="H22" s="18">
        <v>19</v>
      </c>
      <c r="I22" s="18">
        <v>0</v>
      </c>
      <c r="J22" s="18">
        <v>136</v>
      </c>
      <c r="K22" s="18">
        <v>0</v>
      </c>
      <c r="L22" s="18">
        <v>18</v>
      </c>
      <c r="M22" s="18">
        <v>0</v>
      </c>
      <c r="N22" s="18">
        <v>0</v>
      </c>
      <c r="O22" s="18">
        <v>0</v>
      </c>
      <c r="P22" s="18">
        <v>10</v>
      </c>
      <c r="Q22" s="18">
        <v>30</v>
      </c>
      <c r="R22" s="18">
        <v>0</v>
      </c>
      <c r="S22" s="34">
        <f t="shared" si="0"/>
        <v>418</v>
      </c>
    </row>
    <row r="23" spans="1:19" ht="18.75" customHeight="1" x14ac:dyDescent="0.25">
      <c r="A23" s="134" t="s">
        <v>46</v>
      </c>
      <c r="B23" s="18">
        <v>12</v>
      </c>
      <c r="C23" s="18">
        <v>192</v>
      </c>
      <c r="D23" s="18">
        <v>0</v>
      </c>
      <c r="E23" s="18">
        <v>24</v>
      </c>
      <c r="F23" s="18">
        <v>0</v>
      </c>
      <c r="G23" s="18">
        <v>277</v>
      </c>
      <c r="H23" s="18">
        <v>226</v>
      </c>
      <c r="I23" s="18">
        <v>178</v>
      </c>
      <c r="J23" s="18">
        <v>120</v>
      </c>
      <c r="K23" s="18">
        <v>0</v>
      </c>
      <c r="L23" s="18">
        <v>108</v>
      </c>
      <c r="M23" s="18">
        <v>0</v>
      </c>
      <c r="N23" s="18">
        <v>3</v>
      </c>
      <c r="O23" s="18">
        <v>75</v>
      </c>
      <c r="P23" s="18">
        <v>52</v>
      </c>
      <c r="Q23" s="18">
        <v>0</v>
      </c>
      <c r="R23" s="18">
        <v>0</v>
      </c>
      <c r="S23" s="34">
        <f t="shared" si="0"/>
        <v>1267</v>
      </c>
    </row>
    <row r="24" spans="1:19" ht="18.75" customHeight="1" x14ac:dyDescent="0.25">
      <c r="A24" s="134" t="s">
        <v>47</v>
      </c>
      <c r="B24" s="18">
        <v>221</v>
      </c>
      <c r="C24" s="18">
        <v>0</v>
      </c>
      <c r="D24" s="18">
        <v>0</v>
      </c>
      <c r="E24" s="18">
        <v>2014</v>
      </c>
      <c r="F24" s="18">
        <v>30</v>
      </c>
      <c r="G24" s="18">
        <v>2173</v>
      </c>
      <c r="H24" s="18">
        <v>3381</v>
      </c>
      <c r="I24" s="18">
        <v>1065</v>
      </c>
      <c r="J24" s="18">
        <v>1985</v>
      </c>
      <c r="K24" s="18">
        <v>323</v>
      </c>
      <c r="L24" s="18">
        <v>1771</v>
      </c>
      <c r="M24" s="18">
        <v>412</v>
      </c>
      <c r="N24" s="18">
        <v>593</v>
      </c>
      <c r="O24" s="18">
        <v>4929</v>
      </c>
      <c r="P24" s="18">
        <v>669</v>
      </c>
      <c r="Q24" s="18">
        <v>3665</v>
      </c>
      <c r="R24" s="18">
        <v>15</v>
      </c>
      <c r="S24" s="34">
        <f t="shared" si="0"/>
        <v>23246</v>
      </c>
    </row>
    <row r="25" spans="1:19" ht="18.75" customHeight="1" thickBot="1" x14ac:dyDescent="0.3">
      <c r="A25" s="80" t="s">
        <v>0</v>
      </c>
      <c r="B25" s="318">
        <f>SUM(B9:B24)</f>
        <v>5144</v>
      </c>
      <c r="C25" s="318">
        <f t="shared" ref="C25:S25" si="1">SUM(C9:C24)</f>
        <v>256</v>
      </c>
      <c r="D25" s="318">
        <f t="shared" si="1"/>
        <v>799</v>
      </c>
      <c r="E25" s="318">
        <f t="shared" si="1"/>
        <v>5065</v>
      </c>
      <c r="F25" s="318">
        <f t="shared" si="1"/>
        <v>247</v>
      </c>
      <c r="G25" s="318">
        <f t="shared" si="1"/>
        <v>8160</v>
      </c>
      <c r="H25" s="318">
        <f t="shared" si="1"/>
        <v>8399</v>
      </c>
      <c r="I25" s="318">
        <f t="shared" si="1"/>
        <v>3601</v>
      </c>
      <c r="J25" s="318">
        <f t="shared" si="1"/>
        <v>7040</v>
      </c>
      <c r="K25" s="318">
        <f t="shared" si="1"/>
        <v>494</v>
      </c>
      <c r="L25" s="318">
        <f t="shared" si="1"/>
        <v>4400</v>
      </c>
      <c r="M25" s="318">
        <f t="shared" si="1"/>
        <v>442</v>
      </c>
      <c r="N25" s="318">
        <f t="shared" si="1"/>
        <v>1379</v>
      </c>
      <c r="O25" s="318">
        <f t="shared" si="1"/>
        <v>5771</v>
      </c>
      <c r="P25" s="318">
        <f t="shared" si="1"/>
        <v>2450</v>
      </c>
      <c r="Q25" s="318">
        <f t="shared" si="1"/>
        <v>6148</v>
      </c>
      <c r="R25" s="318">
        <f t="shared" si="1"/>
        <v>15</v>
      </c>
      <c r="S25" s="318">
        <f t="shared" si="1"/>
        <v>59810</v>
      </c>
    </row>
    <row r="26" spans="1:19" ht="13.5" thickTop="1" x14ac:dyDescent="0.2">
      <c r="A26" s="47" t="s">
        <v>322</v>
      </c>
    </row>
    <row r="27" spans="1:19" x14ac:dyDescent="0.2">
      <c r="A27" s="141" t="s">
        <v>209</v>
      </c>
    </row>
    <row r="28" spans="1:19" x14ac:dyDescent="0.2">
      <c r="A28" s="47" t="s">
        <v>368</v>
      </c>
    </row>
  </sheetData>
  <mergeCells count="18">
    <mergeCell ref="J6:J8"/>
    <mergeCell ref="K6:K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ColWidth="11.42578125" defaultRowHeight="12.75" x14ac:dyDescent="0.2"/>
  <cols>
    <col min="1" max="1" width="32.140625" style="2" customWidth="1"/>
    <col min="2" max="3" width="10.42578125" style="2" customWidth="1"/>
    <col min="4" max="4" width="10.140625" style="2" customWidth="1"/>
    <col min="5" max="6" width="10.42578125" style="2" customWidth="1"/>
    <col min="7" max="7" width="8.5703125" style="2" customWidth="1"/>
    <col min="8" max="9" width="10.42578125" style="2" customWidth="1"/>
    <col min="10" max="10" width="9.42578125" style="2" bestFit="1" customWidth="1"/>
    <col min="11" max="11" width="11.42578125" style="2" customWidth="1"/>
    <col min="12" max="12" width="10.5703125" style="2" customWidth="1"/>
    <col min="13" max="13" width="9.140625" style="2" customWidth="1"/>
    <col min="14" max="15" width="10.42578125" style="2" customWidth="1"/>
    <col min="16" max="16" width="9.42578125" style="2" bestFit="1" customWidth="1"/>
    <col min="17" max="16384" width="11.42578125" style="2"/>
  </cols>
  <sheetData>
    <row r="1" spans="1:16" ht="15.75" x14ac:dyDescent="0.25">
      <c r="A1" s="148" t="s">
        <v>408</v>
      </c>
    </row>
    <row r="2" spans="1:16" ht="18" customHeight="1" x14ac:dyDescent="0.25">
      <c r="A2" s="458" t="s">
        <v>75</v>
      </c>
      <c r="B2" s="439"/>
      <c r="C2" s="439"/>
      <c r="D2" s="439"/>
      <c r="E2" s="439"/>
      <c r="F2" s="439"/>
      <c r="G2" s="439"/>
      <c r="H2" s="439"/>
      <c r="I2" s="439"/>
      <c r="J2" s="439"/>
      <c r="K2" s="439"/>
      <c r="L2" s="439"/>
      <c r="M2" s="439"/>
      <c r="N2" s="439"/>
      <c r="O2" s="439"/>
      <c r="P2" s="439"/>
    </row>
    <row r="3" spans="1:16" ht="12.75" customHeight="1" x14ac:dyDescent="0.2"/>
    <row r="4" spans="1:16" ht="15.75" customHeight="1" x14ac:dyDescent="0.25">
      <c r="A4" s="458" t="s">
        <v>162</v>
      </c>
      <c r="B4" s="439"/>
      <c r="C4" s="439"/>
      <c r="D4" s="439"/>
      <c r="E4" s="439"/>
      <c r="F4" s="439"/>
      <c r="G4" s="439"/>
      <c r="H4" s="439"/>
      <c r="I4" s="439"/>
      <c r="J4" s="439"/>
      <c r="K4" s="439"/>
      <c r="L4" s="439"/>
      <c r="M4" s="439"/>
      <c r="N4" s="439"/>
      <c r="O4" s="439"/>
      <c r="P4" s="439"/>
    </row>
    <row r="5" spans="1:16" ht="13.5" customHeight="1" thickBot="1" x14ac:dyDescent="0.25"/>
    <row r="6" spans="1:16" ht="15" customHeight="1" thickTop="1" x14ac:dyDescent="0.2">
      <c r="A6" s="79"/>
      <c r="B6" s="63" t="s">
        <v>22</v>
      </c>
      <c r="C6" s="63"/>
      <c r="D6" s="63"/>
      <c r="E6" s="63"/>
      <c r="F6" s="63"/>
      <c r="G6" s="63"/>
      <c r="H6" s="63"/>
      <c r="I6" s="63"/>
      <c r="J6" s="76"/>
      <c r="K6" s="511" t="s">
        <v>166</v>
      </c>
      <c r="L6" s="554"/>
      <c r="M6" s="409"/>
      <c r="N6" s="102"/>
      <c r="O6" s="508" t="s">
        <v>207</v>
      </c>
      <c r="P6" s="102"/>
    </row>
    <row r="7" spans="1:16" ht="15" customHeight="1" x14ac:dyDescent="0.2">
      <c r="A7" s="77" t="s">
        <v>27</v>
      </c>
      <c r="B7" s="60" t="s">
        <v>1</v>
      </c>
      <c r="C7" s="86"/>
      <c r="D7" s="61"/>
      <c r="E7" s="60" t="s">
        <v>158</v>
      </c>
      <c r="F7" s="86"/>
      <c r="G7" s="61"/>
      <c r="H7" s="60" t="s">
        <v>0</v>
      </c>
      <c r="I7" s="86"/>
      <c r="J7" s="61"/>
      <c r="K7" s="361"/>
      <c r="L7" s="555"/>
      <c r="M7" s="363"/>
      <c r="N7" s="101"/>
      <c r="O7" s="548"/>
      <c r="P7" s="103"/>
    </row>
    <row r="8" spans="1:16" ht="15" customHeight="1" x14ac:dyDescent="0.2">
      <c r="A8" s="104"/>
      <c r="B8" s="92" t="s">
        <v>3</v>
      </c>
      <c r="C8" s="92" t="s">
        <v>4</v>
      </c>
      <c r="D8" s="49" t="s">
        <v>0</v>
      </c>
      <c r="E8" s="92" t="s">
        <v>3</v>
      </c>
      <c r="F8" s="92" t="s">
        <v>4</v>
      </c>
      <c r="G8" s="49" t="s">
        <v>0</v>
      </c>
      <c r="H8" s="92" t="s">
        <v>3</v>
      </c>
      <c r="I8" s="92" t="s">
        <v>4</v>
      </c>
      <c r="J8" s="49" t="s">
        <v>0</v>
      </c>
      <c r="K8" s="49" t="s">
        <v>3</v>
      </c>
      <c r="L8" s="49" t="s">
        <v>4</v>
      </c>
      <c r="M8" s="49" t="s">
        <v>0</v>
      </c>
      <c r="N8" s="49" t="s">
        <v>3</v>
      </c>
      <c r="O8" s="49" t="s">
        <v>4</v>
      </c>
      <c r="P8" s="56" t="s">
        <v>0</v>
      </c>
    </row>
    <row r="9" spans="1:16" ht="18.75" customHeight="1" x14ac:dyDescent="0.25">
      <c r="A9" s="70" t="s">
        <v>33</v>
      </c>
      <c r="B9" s="18">
        <v>395</v>
      </c>
      <c r="C9" s="18">
        <v>28</v>
      </c>
      <c r="D9" s="18">
        <f>SUM(B9:C9)</f>
        <v>423</v>
      </c>
      <c r="E9" s="18">
        <v>2</v>
      </c>
      <c r="F9" s="18">
        <v>38</v>
      </c>
      <c r="G9" s="18">
        <f>SUM(E9:F9)</f>
        <v>40</v>
      </c>
      <c r="H9" s="18">
        <f>E9+B9</f>
        <v>397</v>
      </c>
      <c r="I9" s="18">
        <f>F9+C9</f>
        <v>66</v>
      </c>
      <c r="J9" s="18">
        <f>SUM(H9:I9)</f>
        <v>463</v>
      </c>
      <c r="K9" s="18">
        <v>0</v>
      </c>
      <c r="L9" s="18">
        <v>12</v>
      </c>
      <c r="M9" s="18">
        <f>SUM(K9:L9)</f>
        <v>12</v>
      </c>
      <c r="N9" s="18">
        <f>K9+H9</f>
        <v>397</v>
      </c>
      <c r="O9" s="18">
        <f>L9+I9</f>
        <v>78</v>
      </c>
      <c r="P9" s="35">
        <f>SUM(N9:O9)</f>
        <v>475</v>
      </c>
    </row>
    <row r="10" spans="1:16" ht="18.75" customHeight="1" x14ac:dyDescent="0.25">
      <c r="A10" s="71" t="s">
        <v>34</v>
      </c>
      <c r="B10" s="18">
        <v>518</v>
      </c>
      <c r="C10" s="18">
        <v>237</v>
      </c>
      <c r="D10" s="18">
        <f t="shared" ref="D10:D24" si="0">SUM(B10:C10)</f>
        <v>755</v>
      </c>
      <c r="E10" s="18">
        <v>30</v>
      </c>
      <c r="F10" s="18">
        <v>0</v>
      </c>
      <c r="G10" s="18">
        <f t="shared" ref="G10:G24" si="1">SUM(E10:F10)</f>
        <v>30</v>
      </c>
      <c r="H10" s="18">
        <f t="shared" ref="H10:I24" si="2">E10+B10</f>
        <v>548</v>
      </c>
      <c r="I10" s="18">
        <f t="shared" si="2"/>
        <v>237</v>
      </c>
      <c r="J10" s="18">
        <f t="shared" ref="J10:J24" si="3">SUM(H10:I10)</f>
        <v>785</v>
      </c>
      <c r="K10" s="18">
        <v>0</v>
      </c>
      <c r="L10" s="18">
        <v>45</v>
      </c>
      <c r="M10" s="18">
        <f t="shared" ref="M10:M24" si="4">SUM(K10:L10)</f>
        <v>45</v>
      </c>
      <c r="N10" s="18">
        <f t="shared" ref="N10:O24" si="5">K10+H10</f>
        <v>548</v>
      </c>
      <c r="O10" s="18">
        <f t="shared" si="5"/>
        <v>282</v>
      </c>
      <c r="P10" s="35">
        <f t="shared" ref="P10:P24" si="6">SUM(N10:O10)</f>
        <v>830</v>
      </c>
    </row>
    <row r="11" spans="1:16" ht="18.75" customHeight="1" x14ac:dyDescent="0.25">
      <c r="A11" s="71" t="s">
        <v>35</v>
      </c>
      <c r="B11" s="18">
        <v>977</v>
      </c>
      <c r="C11" s="18">
        <v>485</v>
      </c>
      <c r="D11" s="18">
        <f t="shared" si="0"/>
        <v>1462</v>
      </c>
      <c r="E11" s="18">
        <v>133</v>
      </c>
      <c r="F11" s="18">
        <v>135</v>
      </c>
      <c r="G11" s="18">
        <f t="shared" si="1"/>
        <v>268</v>
      </c>
      <c r="H11" s="18">
        <f t="shared" si="2"/>
        <v>1110</v>
      </c>
      <c r="I11" s="18">
        <f t="shared" si="2"/>
        <v>620</v>
      </c>
      <c r="J11" s="18">
        <f t="shared" si="3"/>
        <v>1730</v>
      </c>
      <c r="K11" s="18">
        <v>139</v>
      </c>
      <c r="L11" s="18">
        <v>55</v>
      </c>
      <c r="M11" s="18">
        <f t="shared" si="4"/>
        <v>194</v>
      </c>
      <c r="N11" s="18">
        <f t="shared" si="5"/>
        <v>1249</v>
      </c>
      <c r="O11" s="18">
        <f t="shared" si="5"/>
        <v>675</v>
      </c>
      <c r="P11" s="35">
        <f t="shared" si="6"/>
        <v>1924</v>
      </c>
    </row>
    <row r="12" spans="1:16" ht="18.75" customHeight="1" x14ac:dyDescent="0.25">
      <c r="A12" s="71" t="s">
        <v>36</v>
      </c>
      <c r="B12" s="18">
        <v>169</v>
      </c>
      <c r="C12" s="18">
        <v>70</v>
      </c>
      <c r="D12" s="18">
        <f t="shared" si="0"/>
        <v>239</v>
      </c>
      <c r="E12" s="18">
        <v>30</v>
      </c>
      <c r="F12" s="18">
        <v>22</v>
      </c>
      <c r="G12" s="18">
        <f t="shared" si="1"/>
        <v>52</v>
      </c>
      <c r="H12" s="18">
        <f t="shared" si="2"/>
        <v>199</v>
      </c>
      <c r="I12" s="18">
        <f t="shared" si="2"/>
        <v>92</v>
      </c>
      <c r="J12" s="18">
        <f t="shared" si="3"/>
        <v>291</v>
      </c>
      <c r="K12" s="18">
        <v>0</v>
      </c>
      <c r="L12" s="18">
        <v>0</v>
      </c>
      <c r="M12" s="18">
        <f t="shared" si="4"/>
        <v>0</v>
      </c>
      <c r="N12" s="18">
        <f t="shared" si="5"/>
        <v>199</v>
      </c>
      <c r="O12" s="18">
        <f t="shared" si="5"/>
        <v>92</v>
      </c>
      <c r="P12" s="35">
        <f t="shared" si="6"/>
        <v>291</v>
      </c>
    </row>
    <row r="13" spans="1:16" ht="18.75" customHeight="1" x14ac:dyDescent="0.25">
      <c r="A13" s="71" t="s">
        <v>37</v>
      </c>
      <c r="B13" s="18">
        <v>1481</v>
      </c>
      <c r="C13" s="18">
        <v>566</v>
      </c>
      <c r="D13" s="18">
        <f t="shared" si="0"/>
        <v>2047</v>
      </c>
      <c r="E13" s="18">
        <v>133</v>
      </c>
      <c r="F13" s="18">
        <v>137</v>
      </c>
      <c r="G13" s="18">
        <f t="shared" si="1"/>
        <v>270</v>
      </c>
      <c r="H13" s="18">
        <f t="shared" si="2"/>
        <v>1614</v>
      </c>
      <c r="I13" s="18">
        <f t="shared" si="2"/>
        <v>703</v>
      </c>
      <c r="J13" s="18">
        <f t="shared" si="3"/>
        <v>2317</v>
      </c>
      <c r="K13" s="18">
        <v>60</v>
      </c>
      <c r="L13" s="18">
        <v>123</v>
      </c>
      <c r="M13" s="18">
        <f t="shared" si="4"/>
        <v>183</v>
      </c>
      <c r="N13" s="18">
        <f t="shared" si="5"/>
        <v>1674</v>
      </c>
      <c r="O13" s="18">
        <f t="shared" si="5"/>
        <v>826</v>
      </c>
      <c r="P13" s="35">
        <f t="shared" si="6"/>
        <v>2500</v>
      </c>
    </row>
    <row r="14" spans="1:16" ht="18.75" customHeight="1" x14ac:dyDescent="0.25">
      <c r="A14" s="71" t="s">
        <v>38</v>
      </c>
      <c r="B14" s="18">
        <v>3388</v>
      </c>
      <c r="C14" s="18">
        <v>1047</v>
      </c>
      <c r="D14" s="18">
        <f t="shared" si="0"/>
        <v>4435</v>
      </c>
      <c r="E14" s="18">
        <v>515</v>
      </c>
      <c r="F14" s="18">
        <v>718</v>
      </c>
      <c r="G14" s="18">
        <f t="shared" si="1"/>
        <v>1233</v>
      </c>
      <c r="H14" s="18">
        <f t="shared" si="2"/>
        <v>3903</v>
      </c>
      <c r="I14" s="18">
        <f t="shared" si="2"/>
        <v>1765</v>
      </c>
      <c r="J14" s="18">
        <f t="shared" si="3"/>
        <v>5668</v>
      </c>
      <c r="K14" s="18">
        <v>112</v>
      </c>
      <c r="L14" s="18">
        <v>97</v>
      </c>
      <c r="M14" s="18">
        <f t="shared" si="4"/>
        <v>209</v>
      </c>
      <c r="N14" s="18">
        <f t="shared" si="5"/>
        <v>4015</v>
      </c>
      <c r="O14" s="18">
        <f t="shared" si="5"/>
        <v>1862</v>
      </c>
      <c r="P14" s="35">
        <f t="shared" si="6"/>
        <v>5877</v>
      </c>
    </row>
    <row r="15" spans="1:16" ht="18.75" customHeight="1" x14ac:dyDescent="0.25">
      <c r="A15" s="71" t="s">
        <v>39</v>
      </c>
      <c r="B15" s="18">
        <v>2706</v>
      </c>
      <c r="C15" s="18">
        <v>854</v>
      </c>
      <c r="D15" s="18">
        <f t="shared" si="0"/>
        <v>3560</v>
      </c>
      <c r="E15" s="18">
        <v>197</v>
      </c>
      <c r="F15" s="18">
        <v>344</v>
      </c>
      <c r="G15" s="18">
        <f t="shared" si="1"/>
        <v>541</v>
      </c>
      <c r="H15" s="18">
        <f t="shared" si="2"/>
        <v>2903</v>
      </c>
      <c r="I15" s="18">
        <f t="shared" si="2"/>
        <v>1198</v>
      </c>
      <c r="J15" s="18">
        <f t="shared" si="3"/>
        <v>4101</v>
      </c>
      <c r="K15" s="18">
        <v>90</v>
      </c>
      <c r="L15" s="18">
        <v>273</v>
      </c>
      <c r="M15" s="18">
        <f t="shared" si="4"/>
        <v>363</v>
      </c>
      <c r="N15" s="18">
        <f t="shared" si="5"/>
        <v>2993</v>
      </c>
      <c r="O15" s="18">
        <f t="shared" si="5"/>
        <v>1471</v>
      </c>
      <c r="P15" s="35">
        <f t="shared" si="6"/>
        <v>4464</v>
      </c>
    </row>
    <row r="16" spans="1:16" ht="18.75" customHeight="1" x14ac:dyDescent="0.25">
      <c r="A16" s="71" t="s">
        <v>40</v>
      </c>
      <c r="B16" s="18">
        <v>1689</v>
      </c>
      <c r="C16" s="18">
        <v>511</v>
      </c>
      <c r="D16" s="18">
        <f t="shared" si="0"/>
        <v>2200</v>
      </c>
      <c r="E16" s="18">
        <v>245</v>
      </c>
      <c r="F16" s="18">
        <v>303</v>
      </c>
      <c r="G16" s="18">
        <f t="shared" si="1"/>
        <v>548</v>
      </c>
      <c r="H16" s="18">
        <f t="shared" si="2"/>
        <v>1934</v>
      </c>
      <c r="I16" s="18">
        <f t="shared" si="2"/>
        <v>814</v>
      </c>
      <c r="J16" s="18">
        <f t="shared" si="3"/>
        <v>2748</v>
      </c>
      <c r="K16" s="18">
        <v>40</v>
      </c>
      <c r="L16" s="18">
        <v>144</v>
      </c>
      <c r="M16" s="18">
        <f t="shared" si="4"/>
        <v>184</v>
      </c>
      <c r="N16" s="18">
        <f t="shared" si="5"/>
        <v>1974</v>
      </c>
      <c r="O16" s="18">
        <f t="shared" si="5"/>
        <v>958</v>
      </c>
      <c r="P16" s="35">
        <f t="shared" si="6"/>
        <v>2932</v>
      </c>
    </row>
    <row r="17" spans="1:16" ht="18.75" customHeight="1" x14ac:dyDescent="0.25">
      <c r="A17" s="71" t="s">
        <v>401</v>
      </c>
      <c r="B17" s="18">
        <v>967</v>
      </c>
      <c r="C17" s="18">
        <v>606</v>
      </c>
      <c r="D17" s="18">
        <f t="shared" si="0"/>
        <v>1573</v>
      </c>
      <c r="E17" s="18">
        <v>265</v>
      </c>
      <c r="F17" s="18">
        <v>148</v>
      </c>
      <c r="G17" s="18">
        <f t="shared" si="1"/>
        <v>413</v>
      </c>
      <c r="H17" s="18">
        <f t="shared" si="2"/>
        <v>1232</v>
      </c>
      <c r="I17" s="18">
        <f t="shared" si="2"/>
        <v>754</v>
      </c>
      <c r="J17" s="18">
        <f t="shared" si="3"/>
        <v>1986</v>
      </c>
      <c r="K17" s="18">
        <v>63</v>
      </c>
      <c r="L17" s="18">
        <v>107</v>
      </c>
      <c r="M17" s="18">
        <f t="shared" si="4"/>
        <v>170</v>
      </c>
      <c r="N17" s="18">
        <f t="shared" si="5"/>
        <v>1295</v>
      </c>
      <c r="O17" s="18">
        <f t="shared" si="5"/>
        <v>861</v>
      </c>
      <c r="P17" s="35">
        <f t="shared" si="6"/>
        <v>2156</v>
      </c>
    </row>
    <row r="18" spans="1:16" ht="18.75" customHeight="1" x14ac:dyDescent="0.25">
      <c r="A18" s="71" t="s">
        <v>41</v>
      </c>
      <c r="B18" s="18">
        <v>3292</v>
      </c>
      <c r="C18" s="18">
        <v>885</v>
      </c>
      <c r="D18" s="18">
        <f t="shared" si="0"/>
        <v>4177</v>
      </c>
      <c r="E18" s="18">
        <v>279</v>
      </c>
      <c r="F18" s="18">
        <v>331</v>
      </c>
      <c r="G18" s="18">
        <f t="shared" si="1"/>
        <v>610</v>
      </c>
      <c r="H18" s="18">
        <f t="shared" si="2"/>
        <v>3571</v>
      </c>
      <c r="I18" s="18">
        <f t="shared" si="2"/>
        <v>1216</v>
      </c>
      <c r="J18" s="18">
        <f t="shared" si="3"/>
        <v>4787</v>
      </c>
      <c r="K18" s="18">
        <v>127</v>
      </c>
      <c r="L18" s="18">
        <v>153</v>
      </c>
      <c r="M18" s="18">
        <f t="shared" si="4"/>
        <v>280</v>
      </c>
      <c r="N18" s="18">
        <f t="shared" si="5"/>
        <v>3698</v>
      </c>
      <c r="O18" s="18">
        <f t="shared" si="5"/>
        <v>1369</v>
      </c>
      <c r="P18" s="35">
        <f t="shared" si="6"/>
        <v>5067</v>
      </c>
    </row>
    <row r="19" spans="1:16" ht="18.75" customHeight="1" x14ac:dyDescent="0.25">
      <c r="A19" s="71" t="s">
        <v>42</v>
      </c>
      <c r="B19" s="18">
        <v>2421</v>
      </c>
      <c r="C19" s="18">
        <v>682</v>
      </c>
      <c r="D19" s="18">
        <f t="shared" si="0"/>
        <v>3103</v>
      </c>
      <c r="E19" s="18">
        <v>248</v>
      </c>
      <c r="F19" s="18">
        <v>172</v>
      </c>
      <c r="G19" s="18">
        <f t="shared" si="1"/>
        <v>420</v>
      </c>
      <c r="H19" s="18">
        <f t="shared" si="2"/>
        <v>2669</v>
      </c>
      <c r="I19" s="18">
        <f t="shared" si="2"/>
        <v>854</v>
      </c>
      <c r="J19" s="18">
        <f t="shared" si="3"/>
        <v>3523</v>
      </c>
      <c r="K19" s="18">
        <v>94</v>
      </c>
      <c r="L19" s="18">
        <v>130</v>
      </c>
      <c r="M19" s="18">
        <f t="shared" si="4"/>
        <v>224</v>
      </c>
      <c r="N19" s="18">
        <f t="shared" si="5"/>
        <v>2763</v>
      </c>
      <c r="O19" s="18">
        <f t="shared" si="5"/>
        <v>984</v>
      </c>
      <c r="P19" s="35">
        <f t="shared" si="6"/>
        <v>3747</v>
      </c>
    </row>
    <row r="20" spans="1:16" ht="18.75" customHeight="1" x14ac:dyDescent="0.25">
      <c r="A20" s="71" t="s">
        <v>43</v>
      </c>
      <c r="B20" s="18">
        <v>1555</v>
      </c>
      <c r="C20" s="18">
        <v>346</v>
      </c>
      <c r="D20" s="18">
        <f t="shared" si="0"/>
        <v>1901</v>
      </c>
      <c r="E20" s="18">
        <v>16</v>
      </c>
      <c r="F20" s="18">
        <v>14</v>
      </c>
      <c r="G20" s="18">
        <f t="shared" si="1"/>
        <v>30</v>
      </c>
      <c r="H20" s="18">
        <f t="shared" si="2"/>
        <v>1571</v>
      </c>
      <c r="I20" s="18">
        <f t="shared" si="2"/>
        <v>360</v>
      </c>
      <c r="J20" s="18">
        <f t="shared" si="3"/>
        <v>1931</v>
      </c>
      <c r="K20" s="18">
        <v>89</v>
      </c>
      <c r="L20" s="18">
        <v>0</v>
      </c>
      <c r="M20" s="18">
        <f t="shared" si="4"/>
        <v>89</v>
      </c>
      <c r="N20" s="18">
        <f t="shared" si="5"/>
        <v>1660</v>
      </c>
      <c r="O20" s="18">
        <f t="shared" si="5"/>
        <v>360</v>
      </c>
      <c r="P20" s="35">
        <f t="shared" si="6"/>
        <v>2020</v>
      </c>
    </row>
    <row r="21" spans="1:16" ht="18.75" customHeight="1" x14ac:dyDescent="0.25">
      <c r="A21" s="72" t="s">
        <v>44</v>
      </c>
      <c r="B21" s="18">
        <v>1566</v>
      </c>
      <c r="C21" s="18">
        <v>464</v>
      </c>
      <c r="D21" s="18">
        <f t="shared" si="0"/>
        <v>2030</v>
      </c>
      <c r="E21" s="18">
        <v>234</v>
      </c>
      <c r="F21" s="18">
        <v>126</v>
      </c>
      <c r="G21" s="18">
        <f t="shared" si="1"/>
        <v>360</v>
      </c>
      <c r="H21" s="18">
        <f t="shared" si="2"/>
        <v>1800</v>
      </c>
      <c r="I21" s="18">
        <f t="shared" si="2"/>
        <v>590</v>
      </c>
      <c r="J21" s="18">
        <f t="shared" si="3"/>
        <v>2390</v>
      </c>
      <c r="K21" s="18">
        <v>30</v>
      </c>
      <c r="L21" s="18">
        <v>176</v>
      </c>
      <c r="M21" s="18">
        <f t="shared" si="4"/>
        <v>206</v>
      </c>
      <c r="N21" s="18">
        <f t="shared" si="5"/>
        <v>1830</v>
      </c>
      <c r="O21" s="18">
        <f t="shared" si="5"/>
        <v>766</v>
      </c>
      <c r="P21" s="35">
        <f t="shared" si="6"/>
        <v>2596</v>
      </c>
    </row>
    <row r="22" spans="1:16" ht="18.75" customHeight="1" x14ac:dyDescent="0.25">
      <c r="A22" s="72" t="s">
        <v>45</v>
      </c>
      <c r="B22" s="18">
        <v>334</v>
      </c>
      <c r="C22" s="18">
        <v>37</v>
      </c>
      <c r="D22" s="18">
        <f t="shared" si="0"/>
        <v>371</v>
      </c>
      <c r="E22" s="18">
        <v>0</v>
      </c>
      <c r="F22" s="18">
        <v>40</v>
      </c>
      <c r="G22" s="18">
        <f t="shared" si="1"/>
        <v>40</v>
      </c>
      <c r="H22" s="18">
        <f t="shared" si="2"/>
        <v>334</v>
      </c>
      <c r="I22" s="18">
        <f t="shared" si="2"/>
        <v>77</v>
      </c>
      <c r="J22" s="18">
        <f t="shared" si="3"/>
        <v>411</v>
      </c>
      <c r="K22" s="18">
        <v>7</v>
      </c>
      <c r="L22" s="18">
        <v>0</v>
      </c>
      <c r="M22" s="18">
        <f t="shared" si="4"/>
        <v>7</v>
      </c>
      <c r="N22" s="18">
        <f t="shared" si="5"/>
        <v>341</v>
      </c>
      <c r="O22" s="18">
        <f t="shared" si="5"/>
        <v>77</v>
      </c>
      <c r="P22" s="35">
        <f t="shared" si="6"/>
        <v>418</v>
      </c>
    </row>
    <row r="23" spans="1:16" ht="18.75" customHeight="1" x14ac:dyDescent="0.25">
      <c r="A23" s="71" t="s">
        <v>46</v>
      </c>
      <c r="B23" s="18">
        <v>685</v>
      </c>
      <c r="C23" s="18">
        <v>259</v>
      </c>
      <c r="D23" s="18">
        <f t="shared" si="0"/>
        <v>944</v>
      </c>
      <c r="E23" s="18">
        <v>66</v>
      </c>
      <c r="F23" s="18">
        <v>128</v>
      </c>
      <c r="G23" s="18">
        <f t="shared" si="1"/>
        <v>194</v>
      </c>
      <c r="H23" s="18">
        <f t="shared" si="2"/>
        <v>751</v>
      </c>
      <c r="I23" s="18">
        <f t="shared" si="2"/>
        <v>387</v>
      </c>
      <c r="J23" s="18">
        <f t="shared" si="3"/>
        <v>1138</v>
      </c>
      <c r="K23" s="18">
        <v>25</v>
      </c>
      <c r="L23" s="18">
        <v>104</v>
      </c>
      <c r="M23" s="18">
        <f t="shared" si="4"/>
        <v>129</v>
      </c>
      <c r="N23" s="18">
        <f t="shared" si="5"/>
        <v>776</v>
      </c>
      <c r="O23" s="18">
        <f t="shared" si="5"/>
        <v>491</v>
      </c>
      <c r="P23" s="35">
        <f t="shared" si="6"/>
        <v>1267</v>
      </c>
    </row>
    <row r="24" spans="1:16" ht="18.75" customHeight="1" x14ac:dyDescent="0.25">
      <c r="A24" s="71" t="s">
        <v>47</v>
      </c>
      <c r="B24" s="18">
        <v>8794</v>
      </c>
      <c r="C24" s="18">
        <v>4454</v>
      </c>
      <c r="D24" s="18">
        <f t="shared" si="0"/>
        <v>13248</v>
      </c>
      <c r="E24" s="18">
        <v>2214</v>
      </c>
      <c r="F24" s="18">
        <v>1879</v>
      </c>
      <c r="G24" s="18">
        <f t="shared" si="1"/>
        <v>4093</v>
      </c>
      <c r="H24" s="18">
        <f t="shared" si="2"/>
        <v>11008</v>
      </c>
      <c r="I24" s="18">
        <f t="shared" si="2"/>
        <v>6333</v>
      </c>
      <c r="J24" s="18">
        <f t="shared" si="3"/>
        <v>17341</v>
      </c>
      <c r="K24" s="18">
        <v>388</v>
      </c>
      <c r="L24" s="18">
        <v>611</v>
      </c>
      <c r="M24" s="18">
        <f t="shared" si="4"/>
        <v>999</v>
      </c>
      <c r="N24" s="18">
        <f t="shared" si="5"/>
        <v>11396</v>
      </c>
      <c r="O24" s="18">
        <f t="shared" si="5"/>
        <v>6944</v>
      </c>
      <c r="P24" s="35">
        <f t="shared" si="6"/>
        <v>18340</v>
      </c>
    </row>
    <row r="25" spans="1:16" ht="18.75" customHeight="1" thickBot="1" x14ac:dyDescent="0.3">
      <c r="A25" s="87" t="s">
        <v>0</v>
      </c>
      <c r="B25" s="91">
        <f>SUM(B9:B24)</f>
        <v>30937</v>
      </c>
      <c r="C25" s="91">
        <f t="shared" ref="C25:P25" si="7">SUM(C9:C24)</f>
        <v>11531</v>
      </c>
      <c r="D25" s="91">
        <f t="shared" si="7"/>
        <v>42468</v>
      </c>
      <c r="E25" s="91">
        <f t="shared" si="7"/>
        <v>4607</v>
      </c>
      <c r="F25" s="91">
        <f t="shared" si="7"/>
        <v>4535</v>
      </c>
      <c r="G25" s="91">
        <f t="shared" si="7"/>
        <v>9142</v>
      </c>
      <c r="H25" s="91">
        <f t="shared" si="7"/>
        <v>35544</v>
      </c>
      <c r="I25" s="91">
        <f t="shared" si="7"/>
        <v>16066</v>
      </c>
      <c r="J25" s="91">
        <f t="shared" si="7"/>
        <v>51610</v>
      </c>
      <c r="K25" s="91">
        <f t="shared" si="7"/>
        <v>1264</v>
      </c>
      <c r="L25" s="91">
        <f t="shared" si="7"/>
        <v>2030</v>
      </c>
      <c r="M25" s="91">
        <f t="shared" si="7"/>
        <v>3294</v>
      </c>
      <c r="N25" s="91">
        <f t="shared" si="7"/>
        <v>36808</v>
      </c>
      <c r="O25" s="91">
        <f t="shared" si="7"/>
        <v>18096</v>
      </c>
      <c r="P25" s="91">
        <f t="shared" si="7"/>
        <v>54904</v>
      </c>
    </row>
    <row r="26" spans="1:16" ht="13.5" thickTop="1" x14ac:dyDescent="0.2">
      <c r="A26" s="47" t="s">
        <v>326</v>
      </c>
    </row>
    <row r="27" spans="1:16" x14ac:dyDescent="0.2">
      <c r="A27" s="47" t="s">
        <v>369</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ColWidth="11.42578125"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 style="2" customWidth="1"/>
    <col min="12" max="12" width="10.7109375" style="2" customWidth="1"/>
    <col min="13" max="13" width="8.5703125" style="2" customWidth="1"/>
    <col min="14" max="15" width="10.42578125" style="2" customWidth="1"/>
    <col min="16" max="16" width="9.85546875" style="2" customWidth="1"/>
    <col min="17" max="16384" width="11.42578125" style="2"/>
  </cols>
  <sheetData>
    <row r="1" spans="1:16" ht="15.75" x14ac:dyDescent="0.25">
      <c r="A1" s="148" t="s">
        <v>408</v>
      </c>
    </row>
    <row r="2" spans="1:16" ht="18" customHeight="1" x14ac:dyDescent="0.25">
      <c r="A2" s="458" t="s">
        <v>343</v>
      </c>
      <c r="B2" s="439"/>
      <c r="C2" s="439"/>
      <c r="D2" s="439"/>
      <c r="E2" s="439"/>
      <c r="F2" s="439"/>
      <c r="G2" s="439"/>
      <c r="H2" s="439"/>
      <c r="I2" s="439"/>
      <c r="J2" s="439"/>
      <c r="K2" s="439"/>
      <c r="L2" s="439"/>
      <c r="M2" s="439"/>
      <c r="N2" s="439"/>
      <c r="O2" s="439"/>
      <c r="P2" s="439"/>
    </row>
    <row r="3" spans="1:16" ht="12.75" customHeight="1" x14ac:dyDescent="0.2"/>
    <row r="4" spans="1:16" ht="15.75" customHeight="1" x14ac:dyDescent="0.25">
      <c r="A4" s="458" t="s">
        <v>167</v>
      </c>
      <c r="B4" s="439"/>
      <c r="C4" s="439"/>
      <c r="D4" s="439"/>
      <c r="E4" s="439"/>
      <c r="F4" s="439"/>
      <c r="G4" s="439"/>
      <c r="H4" s="439"/>
      <c r="I4" s="439"/>
      <c r="J4" s="439"/>
      <c r="K4" s="439"/>
      <c r="L4" s="439"/>
      <c r="M4" s="439"/>
      <c r="N4" s="439"/>
      <c r="O4" s="439"/>
      <c r="P4" s="439"/>
    </row>
    <row r="5" spans="1:16" ht="13.5" customHeight="1" thickBot="1" x14ac:dyDescent="0.25"/>
    <row r="6" spans="1:16" ht="16.5" customHeight="1" thickTop="1" x14ac:dyDescent="0.2">
      <c r="A6" s="79"/>
      <c r="B6" s="63" t="s">
        <v>22</v>
      </c>
      <c r="C6" s="63"/>
      <c r="D6" s="63"/>
      <c r="E6" s="63"/>
      <c r="F6" s="63"/>
      <c r="G6" s="63"/>
      <c r="H6" s="63"/>
      <c r="I6" s="63"/>
      <c r="J6" s="76"/>
      <c r="K6" s="511" t="s">
        <v>166</v>
      </c>
      <c r="L6" s="554"/>
      <c r="M6" s="409"/>
      <c r="N6" s="102"/>
      <c r="O6" s="508" t="s">
        <v>207</v>
      </c>
      <c r="P6" s="102"/>
    </row>
    <row r="7" spans="1:16" ht="14.25" customHeight="1" x14ac:dyDescent="0.2">
      <c r="A7" s="77" t="s">
        <v>27</v>
      </c>
      <c r="B7" s="60" t="s">
        <v>1</v>
      </c>
      <c r="C7" s="86"/>
      <c r="D7" s="61"/>
      <c r="E7" s="60" t="s">
        <v>158</v>
      </c>
      <c r="F7" s="86"/>
      <c r="G7" s="61"/>
      <c r="H7" s="60" t="s">
        <v>0</v>
      </c>
      <c r="I7" s="86"/>
      <c r="J7" s="61"/>
      <c r="K7" s="361"/>
      <c r="L7" s="555"/>
      <c r="M7" s="363"/>
      <c r="N7" s="101"/>
      <c r="O7" s="548"/>
      <c r="P7" s="103"/>
    </row>
    <row r="8" spans="1:16" ht="15" customHeight="1" x14ac:dyDescent="0.2">
      <c r="A8" s="104"/>
      <c r="B8" s="92" t="s">
        <v>3</v>
      </c>
      <c r="C8" s="92" t="s">
        <v>4</v>
      </c>
      <c r="D8" s="49" t="s">
        <v>0</v>
      </c>
      <c r="E8" s="92" t="s">
        <v>3</v>
      </c>
      <c r="F8" s="92" t="s">
        <v>4</v>
      </c>
      <c r="G8" s="49" t="s">
        <v>0</v>
      </c>
      <c r="H8" s="92" t="s">
        <v>3</v>
      </c>
      <c r="I8" s="92" t="s">
        <v>4</v>
      </c>
      <c r="J8" s="49" t="s">
        <v>0</v>
      </c>
      <c r="K8" s="49" t="s">
        <v>3</v>
      </c>
      <c r="L8" s="49" t="s">
        <v>4</v>
      </c>
      <c r="M8" s="49" t="s">
        <v>0</v>
      </c>
      <c r="N8" s="49" t="s">
        <v>3</v>
      </c>
      <c r="O8" s="49" t="s">
        <v>4</v>
      </c>
      <c r="P8" s="56" t="s">
        <v>0</v>
      </c>
    </row>
    <row r="9" spans="1:16" ht="18.75" customHeight="1" x14ac:dyDescent="0.25">
      <c r="A9" s="70" t="s">
        <v>33</v>
      </c>
      <c r="B9" s="18">
        <v>0</v>
      </c>
      <c r="C9" s="18">
        <v>0</v>
      </c>
      <c r="D9" s="18">
        <f>SUM(B9:C9)</f>
        <v>0</v>
      </c>
      <c r="E9" s="18">
        <v>0</v>
      </c>
      <c r="F9" s="18">
        <v>0</v>
      </c>
      <c r="G9" s="18">
        <f>SUM(E9:F9)</f>
        <v>0</v>
      </c>
      <c r="H9" s="18">
        <f>E9+B9</f>
        <v>0</v>
      </c>
      <c r="I9" s="18">
        <f>F9+C9</f>
        <v>0</v>
      </c>
      <c r="J9" s="18">
        <f>SUM(H9:I9)</f>
        <v>0</v>
      </c>
      <c r="K9" s="18">
        <v>0</v>
      </c>
      <c r="L9" s="18">
        <v>0</v>
      </c>
      <c r="M9" s="18">
        <f>SUM(K9:L9)</f>
        <v>0</v>
      </c>
      <c r="N9" s="18">
        <f>K9+H9</f>
        <v>0</v>
      </c>
      <c r="O9" s="18">
        <f>L9+I9</f>
        <v>0</v>
      </c>
      <c r="P9" s="35">
        <f>SUM(N9:O9)</f>
        <v>0</v>
      </c>
    </row>
    <row r="10" spans="1:16" ht="18.75" customHeight="1" x14ac:dyDescent="0.25">
      <c r="A10" s="71" t="s">
        <v>34</v>
      </c>
      <c r="B10" s="18">
        <v>0</v>
      </c>
      <c r="C10" s="18">
        <v>0</v>
      </c>
      <c r="D10" s="18">
        <f t="shared" ref="D10:D24" si="0">SUM(B10:C10)</f>
        <v>0</v>
      </c>
      <c r="E10" s="18">
        <v>0</v>
      </c>
      <c r="F10" s="18">
        <v>0</v>
      </c>
      <c r="G10" s="18">
        <f t="shared" ref="G10:G24" si="1">SUM(E10:F10)</f>
        <v>0</v>
      </c>
      <c r="H10" s="18">
        <f t="shared" ref="H10:I24" si="2">E10+B10</f>
        <v>0</v>
      </c>
      <c r="I10" s="18">
        <f t="shared" si="2"/>
        <v>0</v>
      </c>
      <c r="J10" s="18">
        <f t="shared" ref="J10:J24" si="3">SUM(H10:I10)</f>
        <v>0</v>
      </c>
      <c r="K10" s="18">
        <v>0</v>
      </c>
      <c r="L10" s="18">
        <v>0</v>
      </c>
      <c r="M10" s="18">
        <f t="shared" ref="M10:M24" si="4">SUM(K10:L10)</f>
        <v>0</v>
      </c>
      <c r="N10" s="18">
        <f t="shared" ref="N10:O24" si="5">K10+H10</f>
        <v>0</v>
      </c>
      <c r="O10" s="18">
        <f t="shared" si="5"/>
        <v>0</v>
      </c>
      <c r="P10" s="35">
        <f t="shared" ref="P10:P24" si="6">SUM(N10:O10)</f>
        <v>0</v>
      </c>
    </row>
    <row r="11" spans="1:16" ht="18.75" customHeight="1" x14ac:dyDescent="0.25">
      <c r="A11" s="71" t="s">
        <v>35</v>
      </c>
      <c r="B11" s="18">
        <v>0</v>
      </c>
      <c r="C11" s="18">
        <v>0</v>
      </c>
      <c r="D11" s="18">
        <f t="shared" si="0"/>
        <v>0</v>
      </c>
      <c r="E11" s="18">
        <v>0</v>
      </c>
      <c r="F11" s="18">
        <v>0</v>
      </c>
      <c r="G11" s="18">
        <f t="shared" si="1"/>
        <v>0</v>
      </c>
      <c r="H11" s="18">
        <f t="shared" si="2"/>
        <v>0</v>
      </c>
      <c r="I11" s="18">
        <f t="shared" si="2"/>
        <v>0</v>
      </c>
      <c r="J11" s="18">
        <f t="shared" si="3"/>
        <v>0</v>
      </c>
      <c r="K11" s="18">
        <v>0</v>
      </c>
      <c r="L11" s="18">
        <v>0</v>
      </c>
      <c r="M11" s="18">
        <f t="shared" si="4"/>
        <v>0</v>
      </c>
      <c r="N11" s="18">
        <f t="shared" si="5"/>
        <v>0</v>
      </c>
      <c r="O11" s="18">
        <f t="shared" si="5"/>
        <v>0</v>
      </c>
      <c r="P11" s="35">
        <f t="shared" si="6"/>
        <v>0</v>
      </c>
    </row>
    <row r="12" spans="1:16" ht="18.75" customHeight="1" x14ac:dyDescent="0.25">
      <c r="A12" s="71" t="s">
        <v>36</v>
      </c>
      <c r="B12" s="18">
        <v>0</v>
      </c>
      <c r="C12" s="18">
        <v>0</v>
      </c>
      <c r="D12" s="18">
        <f t="shared" si="0"/>
        <v>0</v>
      </c>
      <c r="E12" s="18">
        <v>0</v>
      </c>
      <c r="F12" s="18">
        <v>0</v>
      </c>
      <c r="G12" s="18">
        <f t="shared" si="1"/>
        <v>0</v>
      </c>
      <c r="H12" s="18">
        <f t="shared" si="2"/>
        <v>0</v>
      </c>
      <c r="I12" s="18">
        <f t="shared" si="2"/>
        <v>0</v>
      </c>
      <c r="J12" s="18">
        <f t="shared" si="3"/>
        <v>0</v>
      </c>
      <c r="K12" s="18">
        <v>0</v>
      </c>
      <c r="L12" s="18">
        <v>0</v>
      </c>
      <c r="M12" s="18">
        <f t="shared" si="4"/>
        <v>0</v>
      </c>
      <c r="N12" s="18">
        <f t="shared" si="5"/>
        <v>0</v>
      </c>
      <c r="O12" s="18">
        <f t="shared" si="5"/>
        <v>0</v>
      </c>
      <c r="P12" s="35">
        <f t="shared" si="6"/>
        <v>0</v>
      </c>
    </row>
    <row r="13" spans="1:16" ht="18.75" customHeight="1" x14ac:dyDescent="0.25">
      <c r="A13" s="71" t="s">
        <v>37</v>
      </c>
      <c r="B13" s="18">
        <v>0</v>
      </c>
      <c r="C13" s="18">
        <v>0</v>
      </c>
      <c r="D13" s="18">
        <f t="shared" si="0"/>
        <v>0</v>
      </c>
      <c r="E13" s="18">
        <v>0</v>
      </c>
      <c r="F13" s="18">
        <v>0</v>
      </c>
      <c r="G13" s="18">
        <f t="shared" si="1"/>
        <v>0</v>
      </c>
      <c r="H13" s="18">
        <f t="shared" si="2"/>
        <v>0</v>
      </c>
      <c r="I13" s="18">
        <f t="shared" si="2"/>
        <v>0</v>
      </c>
      <c r="J13" s="18">
        <f t="shared" si="3"/>
        <v>0</v>
      </c>
      <c r="K13" s="18">
        <v>0</v>
      </c>
      <c r="L13" s="18">
        <v>0</v>
      </c>
      <c r="M13" s="18">
        <f t="shared" si="4"/>
        <v>0</v>
      </c>
      <c r="N13" s="18">
        <f t="shared" si="5"/>
        <v>0</v>
      </c>
      <c r="O13" s="18">
        <f t="shared" si="5"/>
        <v>0</v>
      </c>
      <c r="P13" s="35">
        <f t="shared" si="6"/>
        <v>0</v>
      </c>
    </row>
    <row r="14" spans="1:16" ht="18.75" customHeight="1" x14ac:dyDescent="0.25">
      <c r="A14" s="71" t="s">
        <v>38</v>
      </c>
      <c r="B14" s="18">
        <v>0</v>
      </c>
      <c r="C14" s="18">
        <v>0</v>
      </c>
      <c r="D14" s="18">
        <f t="shared" si="0"/>
        <v>0</v>
      </c>
      <c r="E14" s="18">
        <v>0</v>
      </c>
      <c r="F14" s="18">
        <v>0</v>
      </c>
      <c r="G14" s="18">
        <f t="shared" si="1"/>
        <v>0</v>
      </c>
      <c r="H14" s="18">
        <f t="shared" si="2"/>
        <v>0</v>
      </c>
      <c r="I14" s="18">
        <f t="shared" si="2"/>
        <v>0</v>
      </c>
      <c r="J14" s="18">
        <f t="shared" si="3"/>
        <v>0</v>
      </c>
      <c r="K14" s="18">
        <v>0</v>
      </c>
      <c r="L14" s="18">
        <v>0</v>
      </c>
      <c r="M14" s="18">
        <f t="shared" si="4"/>
        <v>0</v>
      </c>
      <c r="N14" s="18">
        <f t="shared" si="5"/>
        <v>0</v>
      </c>
      <c r="O14" s="18">
        <f t="shared" si="5"/>
        <v>0</v>
      </c>
      <c r="P14" s="35">
        <f t="shared" si="6"/>
        <v>0</v>
      </c>
    </row>
    <row r="15" spans="1:16" ht="18.75" customHeight="1" x14ac:dyDescent="0.25">
      <c r="A15" s="71" t="s">
        <v>39</v>
      </c>
      <c r="B15" s="18">
        <v>0</v>
      </c>
      <c r="C15" s="18">
        <v>0</v>
      </c>
      <c r="D15" s="18">
        <f t="shared" si="0"/>
        <v>0</v>
      </c>
      <c r="E15" s="18">
        <v>0</v>
      </c>
      <c r="F15" s="18">
        <v>0</v>
      </c>
      <c r="G15" s="18">
        <f t="shared" si="1"/>
        <v>0</v>
      </c>
      <c r="H15" s="18">
        <f t="shared" si="2"/>
        <v>0</v>
      </c>
      <c r="I15" s="18">
        <f t="shared" si="2"/>
        <v>0</v>
      </c>
      <c r="J15" s="18">
        <f t="shared" si="3"/>
        <v>0</v>
      </c>
      <c r="K15" s="18">
        <v>0</v>
      </c>
      <c r="L15" s="18">
        <v>0</v>
      </c>
      <c r="M15" s="18">
        <f t="shared" si="4"/>
        <v>0</v>
      </c>
      <c r="N15" s="18">
        <f t="shared" si="5"/>
        <v>0</v>
      </c>
      <c r="O15" s="18">
        <f t="shared" si="5"/>
        <v>0</v>
      </c>
      <c r="P15" s="35">
        <f t="shared" si="6"/>
        <v>0</v>
      </c>
    </row>
    <row r="16" spans="1:16" ht="18.75" customHeight="1" x14ac:dyDescent="0.25">
      <c r="A16" s="71" t="s">
        <v>40</v>
      </c>
      <c r="B16" s="18">
        <v>0</v>
      </c>
      <c r="C16" s="18">
        <v>0</v>
      </c>
      <c r="D16" s="18">
        <f t="shared" si="0"/>
        <v>0</v>
      </c>
      <c r="E16" s="18">
        <v>0</v>
      </c>
      <c r="F16" s="18">
        <v>0</v>
      </c>
      <c r="G16" s="18">
        <f t="shared" si="1"/>
        <v>0</v>
      </c>
      <c r="H16" s="18">
        <f t="shared" si="2"/>
        <v>0</v>
      </c>
      <c r="I16" s="18">
        <f t="shared" si="2"/>
        <v>0</v>
      </c>
      <c r="J16" s="18">
        <f t="shared" si="3"/>
        <v>0</v>
      </c>
      <c r="K16" s="18">
        <v>0</v>
      </c>
      <c r="L16" s="18">
        <v>0</v>
      </c>
      <c r="M16" s="18">
        <f t="shared" si="4"/>
        <v>0</v>
      </c>
      <c r="N16" s="18">
        <f t="shared" si="5"/>
        <v>0</v>
      </c>
      <c r="O16" s="18">
        <f t="shared" si="5"/>
        <v>0</v>
      </c>
      <c r="P16" s="35">
        <f t="shared" si="6"/>
        <v>0</v>
      </c>
    </row>
    <row r="17" spans="1:16" ht="18.75" customHeight="1" x14ac:dyDescent="0.25">
      <c r="A17" s="71" t="s">
        <v>401</v>
      </c>
      <c r="B17" s="18">
        <v>0</v>
      </c>
      <c r="C17" s="18">
        <v>0</v>
      </c>
      <c r="D17" s="18">
        <f t="shared" si="0"/>
        <v>0</v>
      </c>
      <c r="E17" s="18">
        <v>0</v>
      </c>
      <c r="F17" s="18">
        <v>0</v>
      </c>
      <c r="G17" s="18">
        <f t="shared" si="1"/>
        <v>0</v>
      </c>
      <c r="H17" s="18">
        <f t="shared" si="2"/>
        <v>0</v>
      </c>
      <c r="I17" s="18">
        <f t="shared" si="2"/>
        <v>0</v>
      </c>
      <c r="J17" s="18">
        <f t="shared" si="3"/>
        <v>0</v>
      </c>
      <c r="K17" s="18">
        <v>0</v>
      </c>
      <c r="L17" s="18">
        <v>0</v>
      </c>
      <c r="M17" s="18">
        <f t="shared" si="4"/>
        <v>0</v>
      </c>
      <c r="N17" s="18">
        <f t="shared" si="5"/>
        <v>0</v>
      </c>
      <c r="O17" s="18">
        <f t="shared" si="5"/>
        <v>0</v>
      </c>
      <c r="P17" s="35">
        <f t="shared" si="6"/>
        <v>0</v>
      </c>
    </row>
    <row r="18" spans="1:16" ht="18.75" customHeight="1" x14ac:dyDescent="0.25">
      <c r="A18" s="71" t="s">
        <v>41</v>
      </c>
      <c r="B18" s="18">
        <v>0</v>
      </c>
      <c r="C18" s="18">
        <v>0</v>
      </c>
      <c r="D18" s="18">
        <f t="shared" si="0"/>
        <v>0</v>
      </c>
      <c r="E18" s="18">
        <v>0</v>
      </c>
      <c r="F18" s="18">
        <v>0</v>
      </c>
      <c r="G18" s="18">
        <f t="shared" si="1"/>
        <v>0</v>
      </c>
      <c r="H18" s="18">
        <f t="shared" si="2"/>
        <v>0</v>
      </c>
      <c r="I18" s="18">
        <f t="shared" si="2"/>
        <v>0</v>
      </c>
      <c r="J18" s="18">
        <f t="shared" si="3"/>
        <v>0</v>
      </c>
      <c r="K18" s="18">
        <v>0</v>
      </c>
      <c r="L18" s="18">
        <v>0</v>
      </c>
      <c r="M18" s="18">
        <f t="shared" si="4"/>
        <v>0</v>
      </c>
      <c r="N18" s="18">
        <f t="shared" si="5"/>
        <v>0</v>
      </c>
      <c r="O18" s="18">
        <f t="shared" si="5"/>
        <v>0</v>
      </c>
      <c r="P18" s="35">
        <f t="shared" si="6"/>
        <v>0</v>
      </c>
    </row>
    <row r="19" spans="1:16" ht="18.75" customHeight="1" x14ac:dyDescent="0.25">
      <c r="A19" s="71" t="s">
        <v>42</v>
      </c>
      <c r="B19" s="18">
        <v>0</v>
      </c>
      <c r="C19" s="18">
        <v>0</v>
      </c>
      <c r="D19" s="18">
        <f t="shared" si="0"/>
        <v>0</v>
      </c>
      <c r="E19" s="18">
        <v>0</v>
      </c>
      <c r="F19" s="18">
        <v>0</v>
      </c>
      <c r="G19" s="18">
        <f t="shared" si="1"/>
        <v>0</v>
      </c>
      <c r="H19" s="18">
        <f t="shared" si="2"/>
        <v>0</v>
      </c>
      <c r="I19" s="18">
        <f t="shared" si="2"/>
        <v>0</v>
      </c>
      <c r="J19" s="18">
        <f t="shared" si="3"/>
        <v>0</v>
      </c>
      <c r="K19" s="18">
        <v>0</v>
      </c>
      <c r="L19" s="18">
        <v>0</v>
      </c>
      <c r="M19" s="18">
        <f t="shared" si="4"/>
        <v>0</v>
      </c>
      <c r="N19" s="18">
        <f t="shared" si="5"/>
        <v>0</v>
      </c>
      <c r="O19" s="18">
        <f t="shared" si="5"/>
        <v>0</v>
      </c>
      <c r="P19" s="35">
        <f t="shared" si="6"/>
        <v>0</v>
      </c>
    </row>
    <row r="20" spans="1:16" ht="18.75" customHeight="1" x14ac:dyDescent="0.25">
      <c r="A20" s="71" t="s">
        <v>43</v>
      </c>
      <c r="B20" s="18">
        <v>0</v>
      </c>
      <c r="C20" s="18">
        <v>0</v>
      </c>
      <c r="D20" s="18">
        <f t="shared" si="0"/>
        <v>0</v>
      </c>
      <c r="E20" s="18">
        <v>0</v>
      </c>
      <c r="F20" s="18">
        <v>0</v>
      </c>
      <c r="G20" s="18">
        <f t="shared" si="1"/>
        <v>0</v>
      </c>
      <c r="H20" s="18">
        <f t="shared" si="2"/>
        <v>0</v>
      </c>
      <c r="I20" s="18">
        <f t="shared" si="2"/>
        <v>0</v>
      </c>
      <c r="J20" s="18">
        <f t="shared" si="3"/>
        <v>0</v>
      </c>
      <c r="K20" s="18">
        <v>0</v>
      </c>
      <c r="L20" s="18">
        <v>0</v>
      </c>
      <c r="M20" s="18">
        <f t="shared" si="4"/>
        <v>0</v>
      </c>
      <c r="N20" s="18">
        <f t="shared" si="5"/>
        <v>0</v>
      </c>
      <c r="O20" s="18">
        <f t="shared" si="5"/>
        <v>0</v>
      </c>
      <c r="P20" s="35">
        <f t="shared" si="6"/>
        <v>0</v>
      </c>
    </row>
    <row r="21" spans="1:16" ht="18.75" customHeight="1" x14ac:dyDescent="0.25">
      <c r="A21" s="72" t="s">
        <v>44</v>
      </c>
      <c r="B21" s="18">
        <v>0</v>
      </c>
      <c r="C21" s="18">
        <v>0</v>
      </c>
      <c r="D21" s="18">
        <f t="shared" si="0"/>
        <v>0</v>
      </c>
      <c r="E21" s="18">
        <v>0</v>
      </c>
      <c r="F21" s="18">
        <v>0</v>
      </c>
      <c r="G21" s="18">
        <f t="shared" si="1"/>
        <v>0</v>
      </c>
      <c r="H21" s="18">
        <f t="shared" si="2"/>
        <v>0</v>
      </c>
      <c r="I21" s="18">
        <f t="shared" si="2"/>
        <v>0</v>
      </c>
      <c r="J21" s="18">
        <f t="shared" si="3"/>
        <v>0</v>
      </c>
      <c r="K21" s="18">
        <v>0</v>
      </c>
      <c r="L21" s="18">
        <v>0</v>
      </c>
      <c r="M21" s="18">
        <f t="shared" si="4"/>
        <v>0</v>
      </c>
      <c r="N21" s="18">
        <f t="shared" si="5"/>
        <v>0</v>
      </c>
      <c r="O21" s="18">
        <f t="shared" si="5"/>
        <v>0</v>
      </c>
      <c r="P21" s="35">
        <f t="shared" si="6"/>
        <v>0</v>
      </c>
    </row>
    <row r="22" spans="1:16" ht="18.75" customHeight="1" x14ac:dyDescent="0.25">
      <c r="A22" s="72" t="s">
        <v>45</v>
      </c>
      <c r="B22" s="18">
        <v>0</v>
      </c>
      <c r="C22" s="18">
        <v>0</v>
      </c>
      <c r="D22" s="18">
        <f t="shared" si="0"/>
        <v>0</v>
      </c>
      <c r="E22" s="18">
        <v>0</v>
      </c>
      <c r="F22" s="18">
        <v>0</v>
      </c>
      <c r="G22" s="18">
        <f t="shared" si="1"/>
        <v>0</v>
      </c>
      <c r="H22" s="18">
        <f t="shared" si="2"/>
        <v>0</v>
      </c>
      <c r="I22" s="18">
        <f t="shared" si="2"/>
        <v>0</v>
      </c>
      <c r="J22" s="18">
        <f t="shared" si="3"/>
        <v>0</v>
      </c>
      <c r="K22" s="18">
        <v>0</v>
      </c>
      <c r="L22" s="18">
        <v>0</v>
      </c>
      <c r="M22" s="18">
        <f t="shared" si="4"/>
        <v>0</v>
      </c>
      <c r="N22" s="18">
        <f t="shared" si="5"/>
        <v>0</v>
      </c>
      <c r="O22" s="18">
        <f t="shared" si="5"/>
        <v>0</v>
      </c>
      <c r="P22" s="35">
        <f t="shared" si="6"/>
        <v>0</v>
      </c>
    </row>
    <row r="23" spans="1:16" ht="18.75" customHeight="1" x14ac:dyDescent="0.25">
      <c r="A23" s="71" t="s">
        <v>46</v>
      </c>
      <c r="B23" s="18">
        <v>0</v>
      </c>
      <c r="C23" s="18">
        <v>0</v>
      </c>
      <c r="D23" s="18">
        <f t="shared" si="0"/>
        <v>0</v>
      </c>
      <c r="E23" s="18">
        <v>0</v>
      </c>
      <c r="F23" s="18">
        <v>0</v>
      </c>
      <c r="G23" s="18">
        <f t="shared" si="1"/>
        <v>0</v>
      </c>
      <c r="H23" s="18">
        <f t="shared" si="2"/>
        <v>0</v>
      </c>
      <c r="I23" s="18">
        <f t="shared" si="2"/>
        <v>0</v>
      </c>
      <c r="J23" s="18">
        <f t="shared" si="3"/>
        <v>0</v>
      </c>
      <c r="K23" s="18">
        <v>0</v>
      </c>
      <c r="L23" s="18">
        <v>0</v>
      </c>
      <c r="M23" s="18">
        <f t="shared" si="4"/>
        <v>0</v>
      </c>
      <c r="N23" s="18">
        <f t="shared" si="5"/>
        <v>0</v>
      </c>
      <c r="O23" s="18">
        <f t="shared" si="5"/>
        <v>0</v>
      </c>
      <c r="P23" s="35">
        <f t="shared" si="6"/>
        <v>0</v>
      </c>
    </row>
    <row r="24" spans="1:16" ht="18.75" customHeight="1" x14ac:dyDescent="0.25">
      <c r="A24" s="71" t="s">
        <v>47</v>
      </c>
      <c r="B24" s="18">
        <v>493</v>
      </c>
      <c r="C24" s="18">
        <v>1266</v>
      </c>
      <c r="D24" s="18">
        <f t="shared" si="0"/>
        <v>1759</v>
      </c>
      <c r="E24" s="18">
        <v>124</v>
      </c>
      <c r="F24" s="18">
        <v>904</v>
      </c>
      <c r="G24" s="18">
        <f t="shared" si="1"/>
        <v>1028</v>
      </c>
      <c r="H24" s="18">
        <f t="shared" si="2"/>
        <v>617</v>
      </c>
      <c r="I24" s="18">
        <f t="shared" si="2"/>
        <v>2170</v>
      </c>
      <c r="J24" s="18">
        <f t="shared" si="3"/>
        <v>2787</v>
      </c>
      <c r="K24" s="18">
        <v>518</v>
      </c>
      <c r="L24" s="18">
        <v>1601</v>
      </c>
      <c r="M24" s="18">
        <f t="shared" si="4"/>
        <v>2119</v>
      </c>
      <c r="N24" s="18">
        <f t="shared" si="5"/>
        <v>1135</v>
      </c>
      <c r="O24" s="18">
        <f t="shared" si="5"/>
        <v>3771</v>
      </c>
      <c r="P24" s="35">
        <f t="shared" si="6"/>
        <v>4906</v>
      </c>
    </row>
    <row r="25" spans="1:16" ht="18.75" customHeight="1" thickBot="1" x14ac:dyDescent="0.3">
      <c r="A25" s="87" t="s">
        <v>0</v>
      </c>
      <c r="B25" s="91">
        <f>SUM(B9:B24)</f>
        <v>493</v>
      </c>
      <c r="C25" s="91">
        <f t="shared" ref="C25:P25" si="7">SUM(C9:C24)</f>
        <v>1266</v>
      </c>
      <c r="D25" s="91">
        <f t="shared" si="7"/>
        <v>1759</v>
      </c>
      <c r="E25" s="91">
        <f t="shared" si="7"/>
        <v>124</v>
      </c>
      <c r="F25" s="91">
        <f t="shared" si="7"/>
        <v>904</v>
      </c>
      <c r="G25" s="91">
        <f t="shared" si="7"/>
        <v>1028</v>
      </c>
      <c r="H25" s="91">
        <f t="shared" si="7"/>
        <v>617</v>
      </c>
      <c r="I25" s="91">
        <f t="shared" si="7"/>
        <v>2170</v>
      </c>
      <c r="J25" s="91">
        <f t="shared" si="7"/>
        <v>2787</v>
      </c>
      <c r="K25" s="91">
        <f t="shared" si="7"/>
        <v>518</v>
      </c>
      <c r="L25" s="91">
        <f t="shared" si="7"/>
        <v>1601</v>
      </c>
      <c r="M25" s="91">
        <f t="shared" si="7"/>
        <v>2119</v>
      </c>
      <c r="N25" s="91">
        <f t="shared" si="7"/>
        <v>1135</v>
      </c>
      <c r="O25" s="91">
        <f t="shared" si="7"/>
        <v>3771</v>
      </c>
      <c r="P25" s="91">
        <f t="shared" si="7"/>
        <v>4906</v>
      </c>
    </row>
    <row r="26" spans="1:16" ht="13.5" thickTop="1" x14ac:dyDescent="0.2">
      <c r="A26" s="47" t="s">
        <v>323</v>
      </c>
    </row>
    <row r="27" spans="1:16" x14ac:dyDescent="0.2">
      <c r="A27" s="47" t="s">
        <v>370</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ColWidth="11.42578125" defaultRowHeight="12.75" x14ac:dyDescent="0.2"/>
  <cols>
    <col min="1" max="1" width="11.42578125" style="2"/>
    <col min="2" max="2" width="50.85546875" style="2" customWidth="1"/>
    <col min="3" max="3" width="10.7109375" style="2" bestFit="1" customWidth="1"/>
    <col min="4" max="4" width="10.28515625" style="2" bestFit="1" customWidth="1"/>
    <col min="5" max="5" width="12.85546875" style="2" customWidth="1"/>
    <col min="6" max="6" width="9.7109375" style="2" bestFit="1" customWidth="1"/>
    <col min="7" max="7" width="10.7109375" style="2" bestFit="1" customWidth="1"/>
    <col min="8" max="8" width="10.28515625" style="2" bestFit="1" customWidth="1"/>
    <col min="9" max="9" width="13.140625" style="2" customWidth="1"/>
    <col min="10" max="10" width="9.7109375" style="2" bestFit="1" customWidth="1"/>
    <col min="11" max="11" width="10.7109375" style="2" bestFit="1" customWidth="1"/>
    <col min="12" max="12" width="10.28515625" style="2" bestFit="1" customWidth="1"/>
    <col min="13" max="13" width="13" style="2" customWidth="1"/>
    <col min="14" max="14" width="9.7109375" style="2" bestFit="1" customWidth="1"/>
    <col min="15" max="15" width="11" style="2" customWidth="1"/>
    <col min="16" max="17" width="11.140625" style="2" customWidth="1"/>
    <col min="18" max="18" width="8.28515625" style="2" bestFit="1" customWidth="1"/>
    <col min="19" max="19" width="10.7109375" style="2" bestFit="1" customWidth="1"/>
    <col min="20" max="20" width="10.28515625" style="2" bestFit="1" customWidth="1"/>
    <col min="21" max="21" width="10.28515625" style="2" customWidth="1"/>
    <col min="22" max="22" width="9.7109375" style="2" bestFit="1" customWidth="1"/>
    <col min="23" max="16384" width="11.42578125" style="2"/>
  </cols>
  <sheetData>
    <row r="1" spans="1:22" ht="15.75" x14ac:dyDescent="0.25">
      <c r="A1" s="52" t="s">
        <v>24</v>
      </c>
      <c r="B1" s="148" t="s">
        <v>408</v>
      </c>
      <c r="C1" s="52"/>
    </row>
    <row r="2" spans="1:22" ht="17.25" customHeight="1" x14ac:dyDescent="0.25">
      <c r="A2" s="458" t="s">
        <v>242</v>
      </c>
      <c r="B2" s="365"/>
      <c r="C2" s="365"/>
      <c r="D2" s="365"/>
      <c r="E2" s="365"/>
      <c r="F2" s="365"/>
      <c r="G2" s="365"/>
      <c r="H2" s="365"/>
      <c r="I2" s="365"/>
      <c r="J2" s="365"/>
      <c r="K2" s="365"/>
      <c r="L2" s="365"/>
      <c r="M2" s="365"/>
      <c r="N2" s="365"/>
      <c r="O2" s="365"/>
      <c r="P2" s="365"/>
      <c r="Q2" s="365"/>
      <c r="R2" s="365"/>
      <c r="S2" s="365"/>
      <c r="T2" s="365"/>
      <c r="U2" s="365"/>
      <c r="V2" s="365"/>
    </row>
    <row r="4" spans="1:22" ht="15.75" x14ac:dyDescent="0.25">
      <c r="B4" s="11" t="s">
        <v>168</v>
      </c>
      <c r="C4" s="13"/>
      <c r="D4" s="13"/>
      <c r="E4" s="13"/>
      <c r="F4" s="13"/>
      <c r="G4" s="13"/>
      <c r="H4" s="13"/>
      <c r="I4" s="13"/>
      <c r="J4" s="13"/>
      <c r="K4" s="13"/>
      <c r="L4" s="13"/>
      <c r="M4" s="13"/>
      <c r="N4" s="13"/>
      <c r="O4" s="13"/>
      <c r="P4" s="13"/>
      <c r="Q4" s="13"/>
      <c r="R4" s="13"/>
      <c r="S4" s="13"/>
      <c r="T4" s="13"/>
      <c r="U4" s="13"/>
      <c r="V4" s="13"/>
    </row>
    <row r="5" spans="1:22" ht="13.5" customHeight="1" thickBot="1" x14ac:dyDescent="0.25"/>
    <row r="6" spans="1:22" ht="15" customHeight="1" thickTop="1" x14ac:dyDescent="0.2">
      <c r="A6" s="392" t="s">
        <v>92</v>
      </c>
      <c r="B6" s="389" t="s">
        <v>379</v>
      </c>
      <c r="C6" s="63" t="s">
        <v>165</v>
      </c>
      <c r="D6" s="63"/>
      <c r="E6" s="63"/>
      <c r="F6" s="63"/>
      <c r="G6" s="63"/>
      <c r="H6" s="63"/>
      <c r="I6" s="63"/>
      <c r="J6" s="63"/>
      <c r="K6" s="63"/>
      <c r="L6" s="63"/>
      <c r="M6" s="63"/>
      <c r="N6" s="76"/>
      <c r="O6" s="63" t="s">
        <v>164</v>
      </c>
      <c r="P6" s="63"/>
      <c r="Q6" s="63"/>
      <c r="R6" s="76"/>
      <c r="S6" s="102"/>
      <c r="T6" s="508" t="s">
        <v>207</v>
      </c>
      <c r="U6" s="279"/>
      <c r="V6" s="102"/>
    </row>
    <row r="7" spans="1:22" ht="15" customHeight="1" x14ac:dyDescent="0.2">
      <c r="A7" s="549"/>
      <c r="B7" s="423"/>
      <c r="C7" s="60" t="s">
        <v>1</v>
      </c>
      <c r="D7" s="86"/>
      <c r="E7" s="86"/>
      <c r="F7" s="61"/>
      <c r="G7" s="60" t="s">
        <v>169</v>
      </c>
      <c r="H7" s="86"/>
      <c r="I7" s="86"/>
      <c r="J7" s="61"/>
      <c r="K7" s="60" t="s">
        <v>0</v>
      </c>
      <c r="L7" s="86"/>
      <c r="M7" s="86"/>
      <c r="N7" s="61"/>
      <c r="O7" s="55" t="s">
        <v>2</v>
      </c>
      <c r="P7" s="56"/>
      <c r="Q7" s="56"/>
      <c r="R7" s="49"/>
      <c r="S7" s="101"/>
      <c r="T7" s="548"/>
      <c r="U7" s="280"/>
      <c r="V7" s="103"/>
    </row>
    <row r="8" spans="1:22" ht="44.25" customHeight="1" x14ac:dyDescent="0.2">
      <c r="A8" s="406"/>
      <c r="B8" s="399"/>
      <c r="C8" s="290" t="s">
        <v>3</v>
      </c>
      <c r="D8" s="290" t="s">
        <v>4</v>
      </c>
      <c r="E8" s="291" t="s">
        <v>403</v>
      </c>
      <c r="F8" s="292" t="s">
        <v>0</v>
      </c>
      <c r="G8" s="290" t="s">
        <v>3</v>
      </c>
      <c r="H8" s="290" t="s">
        <v>4</v>
      </c>
      <c r="I8" s="291" t="s">
        <v>403</v>
      </c>
      <c r="J8" s="292" t="s">
        <v>0</v>
      </c>
      <c r="K8" s="290" t="s">
        <v>3</v>
      </c>
      <c r="L8" s="290" t="s">
        <v>4</v>
      </c>
      <c r="M8" s="291" t="s">
        <v>403</v>
      </c>
      <c r="N8" s="292" t="s">
        <v>0</v>
      </c>
      <c r="O8" s="290" t="s">
        <v>3</v>
      </c>
      <c r="P8" s="290" t="s">
        <v>4</v>
      </c>
      <c r="Q8" s="291" t="s">
        <v>403</v>
      </c>
      <c r="R8" s="292" t="s">
        <v>0</v>
      </c>
      <c r="S8" s="293" t="s">
        <v>3</v>
      </c>
      <c r="T8" s="293" t="s">
        <v>4</v>
      </c>
      <c r="U8" s="294" t="s">
        <v>403</v>
      </c>
      <c r="V8" s="295" t="s">
        <v>0</v>
      </c>
    </row>
    <row r="9" spans="1:22" ht="18.75" customHeight="1" x14ac:dyDescent="0.25">
      <c r="A9" s="113" t="s">
        <v>93</v>
      </c>
      <c r="B9" s="112" t="s">
        <v>82</v>
      </c>
      <c r="C9" s="18">
        <v>3820</v>
      </c>
      <c r="D9" s="18">
        <v>839</v>
      </c>
      <c r="E9" s="18">
        <v>0</v>
      </c>
      <c r="F9" s="18">
        <f>SUM(C9:E9)</f>
        <v>4659</v>
      </c>
      <c r="G9" s="18">
        <v>268</v>
      </c>
      <c r="H9" s="18">
        <v>155</v>
      </c>
      <c r="I9" s="18">
        <v>0</v>
      </c>
      <c r="J9" s="18">
        <f>SUM(G9:I9)</f>
        <v>423</v>
      </c>
      <c r="K9" s="18">
        <f>G9+C9</f>
        <v>4088</v>
      </c>
      <c r="L9" s="18">
        <f t="shared" ref="L9:M24" si="0">H9+D9</f>
        <v>994</v>
      </c>
      <c r="M9" s="18">
        <f t="shared" si="0"/>
        <v>0</v>
      </c>
      <c r="N9" s="18">
        <f>SUM(K9:M9)</f>
        <v>5082</v>
      </c>
      <c r="O9" s="18">
        <v>30</v>
      </c>
      <c r="P9" s="18">
        <v>32</v>
      </c>
      <c r="Q9" s="18">
        <v>0</v>
      </c>
      <c r="R9" s="18">
        <f>SUM(O9:Q9)</f>
        <v>62</v>
      </c>
      <c r="S9" s="33">
        <f>O9+K9</f>
        <v>4118</v>
      </c>
      <c r="T9" s="33">
        <f>P9+L9</f>
        <v>1026</v>
      </c>
      <c r="U9" s="33">
        <f>Q9+M9</f>
        <v>0</v>
      </c>
      <c r="V9" s="34">
        <f>SUM(S9:U9)</f>
        <v>5144</v>
      </c>
    </row>
    <row r="10" spans="1:22" ht="18.75" customHeight="1" x14ac:dyDescent="0.25">
      <c r="A10" s="114" t="s">
        <v>94</v>
      </c>
      <c r="B10" s="112" t="s">
        <v>83</v>
      </c>
      <c r="C10" s="18">
        <v>194</v>
      </c>
      <c r="D10" s="18">
        <v>0</v>
      </c>
      <c r="E10" s="18">
        <v>0</v>
      </c>
      <c r="F10" s="18">
        <f t="shared" ref="F10:F26" si="1">SUM(C10:E10)</f>
        <v>194</v>
      </c>
      <c r="G10" s="18">
        <v>62</v>
      </c>
      <c r="H10" s="18">
        <v>0</v>
      </c>
      <c r="I10" s="18">
        <v>0</v>
      </c>
      <c r="J10" s="18">
        <f t="shared" ref="J10:J26" si="2">SUM(G10:I10)</f>
        <v>62</v>
      </c>
      <c r="K10" s="18">
        <f t="shared" ref="K10:M26" si="3">G10+C10</f>
        <v>256</v>
      </c>
      <c r="L10" s="18">
        <f t="shared" si="0"/>
        <v>0</v>
      </c>
      <c r="M10" s="18">
        <f t="shared" si="0"/>
        <v>0</v>
      </c>
      <c r="N10" s="18">
        <f t="shared" ref="N10:N26" si="4">SUM(K10:M10)</f>
        <v>256</v>
      </c>
      <c r="O10" s="18">
        <v>0</v>
      </c>
      <c r="P10" s="18">
        <v>0</v>
      </c>
      <c r="Q10" s="18">
        <v>0</v>
      </c>
      <c r="R10" s="18">
        <f t="shared" ref="R10:R26" si="5">SUM(O10:Q10)</f>
        <v>0</v>
      </c>
      <c r="S10" s="33">
        <f t="shared" ref="S10:U26" si="6">O10+K10</f>
        <v>256</v>
      </c>
      <c r="T10" s="33">
        <f t="shared" si="6"/>
        <v>0</v>
      </c>
      <c r="U10" s="33">
        <f t="shared" si="6"/>
        <v>0</v>
      </c>
      <c r="V10" s="34">
        <f t="shared" ref="V10:V26" si="7">SUM(S10:U10)</f>
        <v>256</v>
      </c>
    </row>
    <row r="11" spans="1:22" ht="18.75" customHeight="1" x14ac:dyDescent="0.25">
      <c r="A11" s="114" t="s">
        <v>95</v>
      </c>
      <c r="B11" s="64" t="s">
        <v>84</v>
      </c>
      <c r="C11" s="18">
        <v>754</v>
      </c>
      <c r="D11" s="18">
        <v>15</v>
      </c>
      <c r="E11" s="18">
        <v>0</v>
      </c>
      <c r="F11" s="18">
        <f t="shared" si="1"/>
        <v>769</v>
      </c>
      <c r="G11" s="18">
        <v>30</v>
      </c>
      <c r="H11" s="18">
        <v>0</v>
      </c>
      <c r="I11" s="18">
        <v>0</v>
      </c>
      <c r="J11" s="18">
        <f t="shared" si="2"/>
        <v>30</v>
      </c>
      <c r="K11" s="18">
        <f t="shared" si="3"/>
        <v>784</v>
      </c>
      <c r="L11" s="18">
        <f t="shared" si="0"/>
        <v>15</v>
      </c>
      <c r="M11" s="18">
        <f t="shared" si="0"/>
        <v>0</v>
      </c>
      <c r="N11" s="18">
        <f t="shared" si="4"/>
        <v>799</v>
      </c>
      <c r="O11" s="18">
        <v>0</v>
      </c>
      <c r="P11" s="18">
        <v>0</v>
      </c>
      <c r="Q11" s="18">
        <v>0</v>
      </c>
      <c r="R11" s="18">
        <f t="shared" si="5"/>
        <v>0</v>
      </c>
      <c r="S11" s="33">
        <f t="shared" si="6"/>
        <v>784</v>
      </c>
      <c r="T11" s="33">
        <f t="shared" si="6"/>
        <v>15</v>
      </c>
      <c r="U11" s="33">
        <f t="shared" si="6"/>
        <v>0</v>
      </c>
      <c r="V11" s="34">
        <f t="shared" si="7"/>
        <v>799</v>
      </c>
    </row>
    <row r="12" spans="1:22" ht="18.75" customHeight="1" x14ac:dyDescent="0.25">
      <c r="A12" s="114" t="s">
        <v>96</v>
      </c>
      <c r="B12" s="64" t="s">
        <v>85</v>
      </c>
      <c r="C12" s="18">
        <v>3473</v>
      </c>
      <c r="D12" s="18">
        <v>783</v>
      </c>
      <c r="E12" s="18">
        <v>0</v>
      </c>
      <c r="F12" s="18">
        <f t="shared" si="1"/>
        <v>4256</v>
      </c>
      <c r="G12" s="18">
        <v>153</v>
      </c>
      <c r="H12" s="18">
        <v>294</v>
      </c>
      <c r="I12" s="18">
        <v>0</v>
      </c>
      <c r="J12" s="18">
        <f t="shared" si="2"/>
        <v>447</v>
      </c>
      <c r="K12" s="18">
        <f t="shared" si="3"/>
        <v>3626</v>
      </c>
      <c r="L12" s="18">
        <f t="shared" si="0"/>
        <v>1077</v>
      </c>
      <c r="M12" s="18">
        <f t="shared" si="0"/>
        <v>0</v>
      </c>
      <c r="N12" s="18">
        <f t="shared" si="4"/>
        <v>4703</v>
      </c>
      <c r="O12" s="18">
        <v>276</v>
      </c>
      <c r="P12" s="18">
        <v>86</v>
      </c>
      <c r="Q12" s="18">
        <v>0</v>
      </c>
      <c r="R12" s="18">
        <f t="shared" si="5"/>
        <v>362</v>
      </c>
      <c r="S12" s="33">
        <f t="shared" si="6"/>
        <v>3902</v>
      </c>
      <c r="T12" s="33">
        <f t="shared" si="6"/>
        <v>1163</v>
      </c>
      <c r="U12" s="33">
        <f t="shared" si="6"/>
        <v>0</v>
      </c>
      <c r="V12" s="34">
        <f t="shared" si="7"/>
        <v>5065</v>
      </c>
    </row>
    <row r="13" spans="1:22" ht="18.75" customHeight="1" x14ac:dyDescent="0.25">
      <c r="A13" s="114" t="s">
        <v>97</v>
      </c>
      <c r="B13" s="65" t="s">
        <v>91</v>
      </c>
      <c r="C13" s="18">
        <v>122</v>
      </c>
      <c r="D13" s="18">
        <v>15</v>
      </c>
      <c r="E13" s="18">
        <v>0</v>
      </c>
      <c r="F13" s="18">
        <f t="shared" si="1"/>
        <v>137</v>
      </c>
      <c r="G13" s="18">
        <v>68</v>
      </c>
      <c r="H13" s="18">
        <v>0</v>
      </c>
      <c r="I13" s="18">
        <v>0</v>
      </c>
      <c r="J13" s="18">
        <f t="shared" si="2"/>
        <v>68</v>
      </c>
      <c r="K13" s="18">
        <f t="shared" si="3"/>
        <v>190</v>
      </c>
      <c r="L13" s="18">
        <f t="shared" si="0"/>
        <v>15</v>
      </c>
      <c r="M13" s="18">
        <f t="shared" si="0"/>
        <v>0</v>
      </c>
      <c r="N13" s="18">
        <f t="shared" si="4"/>
        <v>205</v>
      </c>
      <c r="O13" s="18">
        <v>0</v>
      </c>
      <c r="P13" s="18">
        <v>42</v>
      </c>
      <c r="Q13" s="18">
        <v>0</v>
      </c>
      <c r="R13" s="18">
        <f t="shared" si="5"/>
        <v>42</v>
      </c>
      <c r="S13" s="33">
        <f t="shared" si="6"/>
        <v>190</v>
      </c>
      <c r="T13" s="33">
        <f t="shared" si="6"/>
        <v>57</v>
      </c>
      <c r="U13" s="33">
        <f t="shared" si="6"/>
        <v>0</v>
      </c>
      <c r="V13" s="34">
        <f t="shared" si="7"/>
        <v>247</v>
      </c>
    </row>
    <row r="14" spans="1:22" ht="18.75" customHeight="1" x14ac:dyDescent="0.25">
      <c r="A14" s="114" t="s">
        <v>98</v>
      </c>
      <c r="B14" s="64" t="s">
        <v>26</v>
      </c>
      <c r="C14" s="18">
        <v>7166</v>
      </c>
      <c r="D14" s="18">
        <v>154</v>
      </c>
      <c r="E14" s="18">
        <v>0</v>
      </c>
      <c r="F14" s="18">
        <f t="shared" si="1"/>
        <v>7320</v>
      </c>
      <c r="G14" s="18">
        <v>666</v>
      </c>
      <c r="H14" s="18">
        <v>38</v>
      </c>
      <c r="I14" s="18">
        <v>0</v>
      </c>
      <c r="J14" s="18">
        <f t="shared" si="2"/>
        <v>704</v>
      </c>
      <c r="K14" s="18">
        <f t="shared" si="3"/>
        <v>7832</v>
      </c>
      <c r="L14" s="18">
        <f t="shared" si="0"/>
        <v>192</v>
      </c>
      <c r="M14" s="18">
        <f t="shared" si="0"/>
        <v>0</v>
      </c>
      <c r="N14" s="18">
        <f t="shared" si="4"/>
        <v>8024</v>
      </c>
      <c r="O14" s="18">
        <v>106</v>
      </c>
      <c r="P14" s="18">
        <v>30</v>
      </c>
      <c r="Q14" s="18">
        <v>0</v>
      </c>
      <c r="R14" s="18">
        <f t="shared" si="5"/>
        <v>136</v>
      </c>
      <c r="S14" s="33">
        <f t="shared" si="6"/>
        <v>7938</v>
      </c>
      <c r="T14" s="33">
        <f t="shared" si="6"/>
        <v>222</v>
      </c>
      <c r="U14" s="33">
        <f t="shared" si="6"/>
        <v>0</v>
      </c>
      <c r="V14" s="34">
        <f t="shared" si="7"/>
        <v>8160</v>
      </c>
    </row>
    <row r="15" spans="1:22" ht="18.75" customHeight="1" x14ac:dyDescent="0.25">
      <c r="A15" s="114" t="s">
        <v>99</v>
      </c>
      <c r="B15" s="112" t="s">
        <v>120</v>
      </c>
      <c r="C15" s="18">
        <v>3941</v>
      </c>
      <c r="D15" s="18">
        <v>1585</v>
      </c>
      <c r="E15" s="18">
        <v>0</v>
      </c>
      <c r="F15" s="18">
        <f t="shared" si="1"/>
        <v>5526</v>
      </c>
      <c r="G15" s="18">
        <v>1207</v>
      </c>
      <c r="H15" s="18">
        <v>1093</v>
      </c>
      <c r="I15" s="18">
        <v>0</v>
      </c>
      <c r="J15" s="18">
        <f t="shared" si="2"/>
        <v>2300</v>
      </c>
      <c r="K15" s="18">
        <f t="shared" si="3"/>
        <v>5148</v>
      </c>
      <c r="L15" s="18">
        <f t="shared" si="0"/>
        <v>2678</v>
      </c>
      <c r="M15" s="18">
        <f t="shared" si="0"/>
        <v>0</v>
      </c>
      <c r="N15" s="18">
        <f t="shared" si="4"/>
        <v>7826</v>
      </c>
      <c r="O15" s="18">
        <v>199</v>
      </c>
      <c r="P15" s="18">
        <v>374</v>
      </c>
      <c r="Q15" s="18">
        <v>0</v>
      </c>
      <c r="R15" s="18">
        <f t="shared" si="5"/>
        <v>573</v>
      </c>
      <c r="S15" s="33">
        <f t="shared" si="6"/>
        <v>5347</v>
      </c>
      <c r="T15" s="33">
        <f t="shared" si="6"/>
        <v>3052</v>
      </c>
      <c r="U15" s="33">
        <f t="shared" si="6"/>
        <v>0</v>
      </c>
      <c r="V15" s="34">
        <f t="shared" si="7"/>
        <v>8399</v>
      </c>
    </row>
    <row r="16" spans="1:22" ht="18.75" customHeight="1" x14ac:dyDescent="0.25">
      <c r="A16" s="114" t="s">
        <v>100</v>
      </c>
      <c r="B16" s="112" t="s">
        <v>86</v>
      </c>
      <c r="C16" s="18">
        <v>1085</v>
      </c>
      <c r="D16" s="18">
        <v>1268</v>
      </c>
      <c r="E16" s="18">
        <v>0</v>
      </c>
      <c r="F16" s="18">
        <f t="shared" si="1"/>
        <v>2353</v>
      </c>
      <c r="G16" s="18">
        <v>571</v>
      </c>
      <c r="H16" s="18">
        <v>370</v>
      </c>
      <c r="I16" s="18">
        <v>0</v>
      </c>
      <c r="J16" s="18">
        <f t="shared" si="2"/>
        <v>941</v>
      </c>
      <c r="K16" s="18">
        <f t="shared" si="3"/>
        <v>1656</v>
      </c>
      <c r="L16" s="18">
        <f t="shared" si="0"/>
        <v>1638</v>
      </c>
      <c r="M16" s="18">
        <f t="shared" si="0"/>
        <v>0</v>
      </c>
      <c r="N16" s="18">
        <f t="shared" si="4"/>
        <v>3294</v>
      </c>
      <c r="O16" s="18">
        <v>128</v>
      </c>
      <c r="P16" s="18">
        <v>179</v>
      </c>
      <c r="Q16" s="18">
        <v>0</v>
      </c>
      <c r="R16" s="18">
        <f t="shared" si="5"/>
        <v>307</v>
      </c>
      <c r="S16" s="33">
        <f t="shared" si="6"/>
        <v>1784</v>
      </c>
      <c r="T16" s="33">
        <f t="shared" si="6"/>
        <v>1817</v>
      </c>
      <c r="U16" s="33">
        <f t="shared" si="6"/>
        <v>0</v>
      </c>
      <c r="V16" s="34">
        <f t="shared" si="7"/>
        <v>3601</v>
      </c>
    </row>
    <row r="17" spans="1:22" ht="18.75" customHeight="1" x14ac:dyDescent="0.25">
      <c r="A17" s="114" t="s">
        <v>49</v>
      </c>
      <c r="B17" s="112" t="s">
        <v>122</v>
      </c>
      <c r="C17" s="18">
        <v>5442</v>
      </c>
      <c r="D17" s="18">
        <v>615</v>
      </c>
      <c r="E17" s="18">
        <v>0</v>
      </c>
      <c r="F17" s="18">
        <f t="shared" si="1"/>
        <v>6057</v>
      </c>
      <c r="G17" s="18">
        <v>688</v>
      </c>
      <c r="H17" s="18">
        <v>30</v>
      </c>
      <c r="I17" s="18">
        <v>0</v>
      </c>
      <c r="J17" s="18">
        <f t="shared" si="2"/>
        <v>718</v>
      </c>
      <c r="K17" s="18">
        <f t="shared" si="3"/>
        <v>6130</v>
      </c>
      <c r="L17" s="18">
        <f t="shared" si="0"/>
        <v>645</v>
      </c>
      <c r="M17" s="18">
        <f t="shared" si="0"/>
        <v>0</v>
      </c>
      <c r="N17" s="18">
        <f t="shared" si="4"/>
        <v>6775</v>
      </c>
      <c r="O17" s="18">
        <v>174</v>
      </c>
      <c r="P17" s="18">
        <v>91</v>
      </c>
      <c r="Q17" s="18">
        <v>0</v>
      </c>
      <c r="R17" s="18">
        <f t="shared" si="5"/>
        <v>265</v>
      </c>
      <c r="S17" s="33">
        <f t="shared" si="6"/>
        <v>6304</v>
      </c>
      <c r="T17" s="33">
        <f t="shared" si="6"/>
        <v>736</v>
      </c>
      <c r="U17" s="33">
        <f t="shared" si="6"/>
        <v>0</v>
      </c>
      <c r="V17" s="34">
        <f t="shared" si="7"/>
        <v>7040</v>
      </c>
    </row>
    <row r="18" spans="1:22" ht="18.75" customHeight="1" x14ac:dyDescent="0.25">
      <c r="A18" s="114" t="s">
        <v>101</v>
      </c>
      <c r="B18" s="64" t="s">
        <v>87</v>
      </c>
      <c r="C18" s="18">
        <v>281</v>
      </c>
      <c r="D18" s="18">
        <v>51</v>
      </c>
      <c r="E18" s="18">
        <v>0</v>
      </c>
      <c r="F18" s="18">
        <f t="shared" si="1"/>
        <v>332</v>
      </c>
      <c r="G18" s="18">
        <v>0</v>
      </c>
      <c r="H18" s="18">
        <v>87</v>
      </c>
      <c r="I18" s="18">
        <v>0</v>
      </c>
      <c r="J18" s="18">
        <f t="shared" si="2"/>
        <v>87</v>
      </c>
      <c r="K18" s="18">
        <f t="shared" si="3"/>
        <v>281</v>
      </c>
      <c r="L18" s="18">
        <f t="shared" si="0"/>
        <v>138</v>
      </c>
      <c r="M18" s="18">
        <f t="shared" si="0"/>
        <v>0</v>
      </c>
      <c r="N18" s="18">
        <f t="shared" si="4"/>
        <v>419</v>
      </c>
      <c r="O18" s="18">
        <v>0</v>
      </c>
      <c r="P18" s="18">
        <v>75</v>
      </c>
      <c r="Q18" s="18">
        <v>0</v>
      </c>
      <c r="R18" s="18">
        <f t="shared" si="5"/>
        <v>75</v>
      </c>
      <c r="S18" s="33">
        <f t="shared" si="6"/>
        <v>281</v>
      </c>
      <c r="T18" s="33">
        <f t="shared" si="6"/>
        <v>213</v>
      </c>
      <c r="U18" s="33">
        <f t="shared" si="6"/>
        <v>0</v>
      </c>
      <c r="V18" s="34">
        <f t="shared" si="7"/>
        <v>494</v>
      </c>
    </row>
    <row r="19" spans="1:22" ht="18.75" customHeight="1" x14ac:dyDescent="0.25">
      <c r="A19" s="114" t="s">
        <v>102</v>
      </c>
      <c r="B19" s="112" t="s">
        <v>116</v>
      </c>
      <c r="C19" s="18">
        <v>2478</v>
      </c>
      <c r="D19" s="18">
        <v>1016</v>
      </c>
      <c r="E19" s="18">
        <v>0</v>
      </c>
      <c r="F19" s="18">
        <f t="shared" si="1"/>
        <v>3494</v>
      </c>
      <c r="G19" s="18">
        <v>140</v>
      </c>
      <c r="H19" s="18">
        <v>311</v>
      </c>
      <c r="I19" s="18">
        <v>0</v>
      </c>
      <c r="J19" s="18">
        <f t="shared" si="2"/>
        <v>451</v>
      </c>
      <c r="K19" s="18">
        <f t="shared" si="3"/>
        <v>2618</v>
      </c>
      <c r="L19" s="18">
        <f t="shared" si="0"/>
        <v>1327</v>
      </c>
      <c r="M19" s="18">
        <f t="shared" si="0"/>
        <v>0</v>
      </c>
      <c r="N19" s="18">
        <f t="shared" si="4"/>
        <v>3945</v>
      </c>
      <c r="O19" s="18">
        <v>89</v>
      </c>
      <c r="P19" s="18">
        <v>366</v>
      </c>
      <c r="Q19" s="18">
        <v>0</v>
      </c>
      <c r="R19" s="18">
        <f t="shared" si="5"/>
        <v>455</v>
      </c>
      <c r="S19" s="33">
        <f t="shared" si="6"/>
        <v>2707</v>
      </c>
      <c r="T19" s="33">
        <f t="shared" si="6"/>
        <v>1693</v>
      </c>
      <c r="U19" s="33">
        <f t="shared" si="6"/>
        <v>0</v>
      </c>
      <c r="V19" s="34">
        <f t="shared" si="7"/>
        <v>4400</v>
      </c>
    </row>
    <row r="20" spans="1:22" ht="18.75" customHeight="1" x14ac:dyDescent="0.25">
      <c r="A20" s="114" t="s">
        <v>103</v>
      </c>
      <c r="B20" s="112" t="s">
        <v>121</v>
      </c>
      <c r="C20" s="18">
        <v>66</v>
      </c>
      <c r="D20" s="18">
        <v>76</v>
      </c>
      <c r="E20" s="18">
        <v>0</v>
      </c>
      <c r="F20" s="18">
        <f t="shared" si="1"/>
        <v>142</v>
      </c>
      <c r="G20" s="18">
        <v>60</v>
      </c>
      <c r="H20" s="18">
        <v>210</v>
      </c>
      <c r="I20" s="18">
        <v>0</v>
      </c>
      <c r="J20" s="18">
        <f t="shared" si="2"/>
        <v>270</v>
      </c>
      <c r="K20" s="18">
        <f t="shared" si="3"/>
        <v>126</v>
      </c>
      <c r="L20" s="18">
        <f t="shared" si="0"/>
        <v>286</v>
      </c>
      <c r="M20" s="18">
        <f t="shared" si="0"/>
        <v>0</v>
      </c>
      <c r="N20" s="18">
        <f t="shared" si="4"/>
        <v>412</v>
      </c>
      <c r="O20" s="18">
        <v>30</v>
      </c>
      <c r="P20" s="18">
        <v>0</v>
      </c>
      <c r="Q20" s="18">
        <v>0</v>
      </c>
      <c r="R20" s="18">
        <f t="shared" si="5"/>
        <v>30</v>
      </c>
      <c r="S20" s="33">
        <f t="shared" si="6"/>
        <v>156</v>
      </c>
      <c r="T20" s="33">
        <f t="shared" si="6"/>
        <v>286</v>
      </c>
      <c r="U20" s="33">
        <f t="shared" si="6"/>
        <v>0</v>
      </c>
      <c r="V20" s="34">
        <f t="shared" si="7"/>
        <v>442</v>
      </c>
    </row>
    <row r="21" spans="1:22" ht="18.75" customHeight="1" x14ac:dyDescent="0.25">
      <c r="A21" s="114" t="s">
        <v>104</v>
      </c>
      <c r="B21" s="112" t="s">
        <v>88</v>
      </c>
      <c r="C21" s="18">
        <v>81</v>
      </c>
      <c r="D21" s="18">
        <v>556</v>
      </c>
      <c r="E21" s="18">
        <v>0</v>
      </c>
      <c r="F21" s="18">
        <f t="shared" si="1"/>
        <v>637</v>
      </c>
      <c r="G21" s="18">
        <v>21</v>
      </c>
      <c r="H21" s="18">
        <v>192</v>
      </c>
      <c r="I21" s="18">
        <v>0</v>
      </c>
      <c r="J21" s="18">
        <f t="shared" si="2"/>
        <v>213</v>
      </c>
      <c r="K21" s="18">
        <f t="shared" si="3"/>
        <v>102</v>
      </c>
      <c r="L21" s="18">
        <f t="shared" si="0"/>
        <v>748</v>
      </c>
      <c r="M21" s="18">
        <f t="shared" si="0"/>
        <v>0</v>
      </c>
      <c r="N21" s="18">
        <f t="shared" si="4"/>
        <v>850</v>
      </c>
      <c r="O21" s="18">
        <v>97</v>
      </c>
      <c r="P21" s="18">
        <v>432</v>
      </c>
      <c r="Q21" s="18">
        <v>0</v>
      </c>
      <c r="R21" s="18">
        <f t="shared" si="5"/>
        <v>529</v>
      </c>
      <c r="S21" s="33">
        <f t="shared" si="6"/>
        <v>199</v>
      </c>
      <c r="T21" s="33">
        <f t="shared" si="6"/>
        <v>1180</v>
      </c>
      <c r="U21" s="33">
        <f t="shared" si="6"/>
        <v>0</v>
      </c>
      <c r="V21" s="34">
        <f t="shared" si="7"/>
        <v>1379</v>
      </c>
    </row>
    <row r="22" spans="1:22" ht="18.75" customHeight="1" x14ac:dyDescent="0.25">
      <c r="A22" s="114" t="s">
        <v>105</v>
      </c>
      <c r="B22" s="112" t="s">
        <v>89</v>
      </c>
      <c r="C22" s="18">
        <v>715</v>
      </c>
      <c r="D22" s="18">
        <v>1686</v>
      </c>
      <c r="E22" s="18">
        <v>0</v>
      </c>
      <c r="F22" s="18">
        <f t="shared" si="1"/>
        <v>2401</v>
      </c>
      <c r="G22" s="18">
        <v>64</v>
      </c>
      <c r="H22" s="18">
        <v>1112</v>
      </c>
      <c r="I22" s="18">
        <v>0</v>
      </c>
      <c r="J22" s="18">
        <f t="shared" si="2"/>
        <v>1176</v>
      </c>
      <c r="K22" s="18">
        <f t="shared" si="3"/>
        <v>779</v>
      </c>
      <c r="L22" s="18">
        <f t="shared" si="0"/>
        <v>2798</v>
      </c>
      <c r="M22" s="18">
        <f t="shared" si="0"/>
        <v>0</v>
      </c>
      <c r="N22" s="18">
        <f t="shared" si="4"/>
        <v>3577</v>
      </c>
      <c r="O22" s="18">
        <v>548</v>
      </c>
      <c r="P22" s="18">
        <v>1646</v>
      </c>
      <c r="Q22" s="18">
        <v>0</v>
      </c>
      <c r="R22" s="18">
        <f t="shared" si="5"/>
        <v>2194</v>
      </c>
      <c r="S22" s="33">
        <f t="shared" si="6"/>
        <v>1327</v>
      </c>
      <c r="T22" s="33">
        <f t="shared" si="6"/>
        <v>4444</v>
      </c>
      <c r="U22" s="33">
        <f t="shared" si="6"/>
        <v>0</v>
      </c>
      <c r="V22" s="34">
        <f t="shared" si="7"/>
        <v>5771</v>
      </c>
    </row>
    <row r="23" spans="1:22" ht="18.75" customHeight="1" x14ac:dyDescent="0.25">
      <c r="A23" s="114" t="s">
        <v>106</v>
      </c>
      <c r="B23" s="64" t="s">
        <v>109</v>
      </c>
      <c r="C23" s="18">
        <v>1137</v>
      </c>
      <c r="D23" s="18">
        <v>560</v>
      </c>
      <c r="E23" s="18">
        <v>0</v>
      </c>
      <c r="F23" s="18">
        <f t="shared" si="1"/>
        <v>1697</v>
      </c>
      <c r="G23" s="18">
        <v>391</v>
      </c>
      <c r="H23" s="18">
        <v>170</v>
      </c>
      <c r="I23" s="18">
        <v>0</v>
      </c>
      <c r="J23" s="18">
        <f t="shared" si="2"/>
        <v>561</v>
      </c>
      <c r="K23" s="18">
        <f t="shared" si="3"/>
        <v>1528</v>
      </c>
      <c r="L23" s="18">
        <f t="shared" si="0"/>
        <v>730</v>
      </c>
      <c r="M23" s="18">
        <f t="shared" si="0"/>
        <v>0</v>
      </c>
      <c r="N23" s="18">
        <f t="shared" si="4"/>
        <v>2258</v>
      </c>
      <c r="O23" s="18">
        <v>69</v>
      </c>
      <c r="P23" s="18">
        <v>123</v>
      </c>
      <c r="Q23" s="18">
        <v>0</v>
      </c>
      <c r="R23" s="18">
        <f t="shared" si="5"/>
        <v>192</v>
      </c>
      <c r="S23" s="33">
        <f t="shared" si="6"/>
        <v>1597</v>
      </c>
      <c r="T23" s="33">
        <f t="shared" si="6"/>
        <v>853</v>
      </c>
      <c r="U23" s="33">
        <f t="shared" si="6"/>
        <v>0</v>
      </c>
      <c r="V23" s="34">
        <f t="shared" si="7"/>
        <v>2450</v>
      </c>
    </row>
    <row r="24" spans="1:22" ht="18.75" customHeight="1" x14ac:dyDescent="0.25">
      <c r="A24" s="114" t="s">
        <v>107</v>
      </c>
      <c r="B24" s="64" t="s">
        <v>90</v>
      </c>
      <c r="C24" s="18">
        <v>675</v>
      </c>
      <c r="D24" s="18">
        <v>3578</v>
      </c>
      <c r="E24" s="18">
        <v>0</v>
      </c>
      <c r="F24" s="18">
        <f t="shared" si="1"/>
        <v>4253</v>
      </c>
      <c r="G24" s="18">
        <v>342</v>
      </c>
      <c r="H24" s="18">
        <v>1377</v>
      </c>
      <c r="I24" s="18">
        <v>0</v>
      </c>
      <c r="J24" s="18">
        <f t="shared" si="2"/>
        <v>1719</v>
      </c>
      <c r="K24" s="18">
        <f t="shared" si="3"/>
        <v>1017</v>
      </c>
      <c r="L24" s="18">
        <f t="shared" si="0"/>
        <v>4955</v>
      </c>
      <c r="M24" s="18">
        <f t="shared" si="0"/>
        <v>0</v>
      </c>
      <c r="N24" s="18">
        <f t="shared" si="4"/>
        <v>5972</v>
      </c>
      <c r="O24" s="18">
        <v>36</v>
      </c>
      <c r="P24" s="18">
        <v>140</v>
      </c>
      <c r="Q24" s="18">
        <v>0</v>
      </c>
      <c r="R24" s="18">
        <f t="shared" si="5"/>
        <v>176</v>
      </c>
      <c r="S24" s="33">
        <f t="shared" si="6"/>
        <v>1053</v>
      </c>
      <c r="T24" s="33">
        <f t="shared" si="6"/>
        <v>5095</v>
      </c>
      <c r="U24" s="33">
        <f t="shared" si="6"/>
        <v>0</v>
      </c>
      <c r="V24" s="34">
        <f t="shared" si="7"/>
        <v>6148</v>
      </c>
    </row>
    <row r="25" spans="1:22" ht="18.75" customHeight="1" x14ac:dyDescent="0.25">
      <c r="A25" s="114" t="s">
        <v>108</v>
      </c>
      <c r="B25" s="64" t="s">
        <v>110</v>
      </c>
      <c r="C25" s="18">
        <v>0</v>
      </c>
      <c r="D25" s="18">
        <v>0</v>
      </c>
      <c r="E25" s="18">
        <v>0</v>
      </c>
      <c r="F25" s="18">
        <f t="shared" si="1"/>
        <v>0</v>
      </c>
      <c r="G25" s="18">
        <v>0</v>
      </c>
      <c r="H25" s="18">
        <v>0</v>
      </c>
      <c r="I25" s="18">
        <v>0</v>
      </c>
      <c r="J25" s="18">
        <f t="shared" si="2"/>
        <v>0</v>
      </c>
      <c r="K25" s="18">
        <f t="shared" si="3"/>
        <v>0</v>
      </c>
      <c r="L25" s="18">
        <f t="shared" si="3"/>
        <v>0</v>
      </c>
      <c r="M25" s="18">
        <f t="shared" si="3"/>
        <v>0</v>
      </c>
      <c r="N25" s="18">
        <f t="shared" si="4"/>
        <v>0</v>
      </c>
      <c r="O25" s="18">
        <v>0</v>
      </c>
      <c r="P25" s="18">
        <v>15</v>
      </c>
      <c r="Q25" s="18">
        <v>0</v>
      </c>
      <c r="R25" s="18">
        <f t="shared" si="5"/>
        <v>15</v>
      </c>
      <c r="S25" s="33">
        <f t="shared" si="6"/>
        <v>0</v>
      </c>
      <c r="T25" s="33">
        <f t="shared" si="6"/>
        <v>15</v>
      </c>
      <c r="U25" s="33">
        <f t="shared" si="6"/>
        <v>0</v>
      </c>
      <c r="V25" s="34">
        <f t="shared" si="7"/>
        <v>15</v>
      </c>
    </row>
    <row r="26" spans="1:22" ht="18.75" customHeight="1" x14ac:dyDescent="0.25">
      <c r="A26" s="281" t="s">
        <v>402</v>
      </c>
      <c r="B26" s="298" t="s">
        <v>403</v>
      </c>
      <c r="C26" s="18">
        <v>0</v>
      </c>
      <c r="D26" s="18">
        <v>0</v>
      </c>
      <c r="E26" s="18">
        <v>0</v>
      </c>
      <c r="F26" s="18">
        <f t="shared" si="1"/>
        <v>0</v>
      </c>
      <c r="G26" s="18">
        <v>0</v>
      </c>
      <c r="H26" s="18">
        <v>0</v>
      </c>
      <c r="I26" s="18">
        <v>0</v>
      </c>
      <c r="J26" s="18">
        <f t="shared" si="2"/>
        <v>0</v>
      </c>
      <c r="K26" s="18">
        <f t="shared" si="3"/>
        <v>0</v>
      </c>
      <c r="L26" s="18">
        <f t="shared" si="3"/>
        <v>0</v>
      </c>
      <c r="M26" s="18">
        <f t="shared" si="3"/>
        <v>0</v>
      </c>
      <c r="N26" s="18">
        <f t="shared" si="4"/>
        <v>0</v>
      </c>
      <c r="O26" s="18">
        <v>0</v>
      </c>
      <c r="P26" s="18">
        <v>0</v>
      </c>
      <c r="Q26" s="18">
        <v>0</v>
      </c>
      <c r="R26" s="18">
        <f t="shared" si="5"/>
        <v>0</v>
      </c>
      <c r="S26" s="33">
        <f t="shared" si="6"/>
        <v>0</v>
      </c>
      <c r="T26" s="33">
        <f t="shared" si="6"/>
        <v>0</v>
      </c>
      <c r="U26" s="33">
        <f t="shared" si="6"/>
        <v>0</v>
      </c>
      <c r="V26" s="34">
        <f t="shared" si="7"/>
        <v>0</v>
      </c>
    </row>
    <row r="27" spans="1:22" ht="18.75" customHeight="1" thickBot="1" x14ac:dyDescent="0.3">
      <c r="A27" s="126"/>
      <c r="B27" s="80" t="s">
        <v>0</v>
      </c>
      <c r="C27" s="318">
        <f>SUM(C9:C26)</f>
        <v>31430</v>
      </c>
      <c r="D27" s="318">
        <f t="shared" ref="D27:U27" si="8">SUM(D9:D26)</f>
        <v>12797</v>
      </c>
      <c r="E27" s="318">
        <f t="shared" si="8"/>
        <v>0</v>
      </c>
      <c r="F27" s="318">
        <f t="shared" si="8"/>
        <v>44227</v>
      </c>
      <c r="G27" s="318">
        <f t="shared" si="8"/>
        <v>4731</v>
      </c>
      <c r="H27" s="318">
        <f t="shared" si="8"/>
        <v>5439</v>
      </c>
      <c r="I27" s="318">
        <f t="shared" si="8"/>
        <v>0</v>
      </c>
      <c r="J27" s="318">
        <f t="shared" si="8"/>
        <v>10170</v>
      </c>
      <c r="K27" s="318">
        <f t="shared" si="8"/>
        <v>36161</v>
      </c>
      <c r="L27" s="318">
        <f t="shared" si="8"/>
        <v>18236</v>
      </c>
      <c r="M27" s="318">
        <f t="shared" si="8"/>
        <v>0</v>
      </c>
      <c r="N27" s="318">
        <f t="shared" si="8"/>
        <v>54397</v>
      </c>
      <c r="O27" s="318">
        <f t="shared" si="8"/>
        <v>1782</v>
      </c>
      <c r="P27" s="318">
        <f t="shared" si="8"/>
        <v>3631</v>
      </c>
      <c r="Q27" s="318">
        <f t="shared" si="8"/>
        <v>0</v>
      </c>
      <c r="R27" s="318">
        <f t="shared" si="8"/>
        <v>5413</v>
      </c>
      <c r="S27" s="318">
        <f t="shared" si="8"/>
        <v>37943</v>
      </c>
      <c r="T27" s="318">
        <f t="shared" si="8"/>
        <v>21867</v>
      </c>
      <c r="U27" s="318">
        <f t="shared" si="8"/>
        <v>0</v>
      </c>
      <c r="V27" s="318">
        <f>SUM(V9:V26)</f>
        <v>59810</v>
      </c>
    </row>
    <row r="28" spans="1:22" ht="13.5" customHeight="1" thickTop="1" x14ac:dyDescent="0.25">
      <c r="A28" s="47" t="s">
        <v>210</v>
      </c>
      <c r="B28" s="105"/>
      <c r="C28" s="35"/>
      <c r="D28" s="35"/>
      <c r="E28" s="35"/>
      <c r="F28" s="35"/>
      <c r="G28" s="35"/>
      <c r="H28" s="35"/>
      <c r="I28" s="35"/>
      <c r="J28" s="35"/>
      <c r="K28" s="35"/>
      <c r="L28" s="35"/>
      <c r="M28" s="35"/>
      <c r="N28" s="35"/>
      <c r="O28" s="35"/>
      <c r="P28" s="35"/>
      <c r="Q28" s="35"/>
      <c r="R28" s="35"/>
      <c r="S28" s="35"/>
      <c r="T28" s="35"/>
      <c r="U28" s="35"/>
      <c r="V28" s="35"/>
    </row>
    <row r="29" spans="1:22" ht="12.75" customHeight="1" x14ac:dyDescent="0.25">
      <c r="A29" s="141" t="s">
        <v>380</v>
      </c>
      <c r="B29" s="105"/>
      <c r="C29" s="35"/>
      <c r="D29" s="35"/>
      <c r="E29" s="35"/>
      <c r="F29" s="35"/>
      <c r="G29" s="35"/>
      <c r="H29" s="35"/>
      <c r="I29" s="35"/>
      <c r="J29" s="35"/>
      <c r="K29" s="35"/>
      <c r="L29" s="35"/>
      <c r="M29" s="35"/>
      <c r="N29" s="35"/>
      <c r="O29" s="35"/>
      <c r="P29" s="35"/>
      <c r="Q29" s="35"/>
      <c r="R29" s="35"/>
      <c r="S29" s="35"/>
      <c r="T29" s="35"/>
      <c r="U29" s="35"/>
      <c r="V29" s="35"/>
    </row>
    <row r="30" spans="1:22" x14ac:dyDescent="0.2">
      <c r="A30" s="47" t="s">
        <v>324</v>
      </c>
    </row>
    <row r="31" spans="1:22" x14ac:dyDescent="0.2">
      <c r="A31" s="47" t="s">
        <v>371</v>
      </c>
    </row>
  </sheetData>
  <mergeCells count="4">
    <mergeCell ref="A6:A8"/>
    <mergeCell ref="B6:B8"/>
    <mergeCell ref="T6:T7"/>
    <mergeCell ref="A2:V2"/>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ColWidth="11.42578125" defaultRowHeight="12.75" x14ac:dyDescent="0.2"/>
  <cols>
    <col min="1" max="1" width="30.42578125" style="2" customWidth="1"/>
    <col min="2" max="2" width="13" style="2" customWidth="1"/>
    <col min="3" max="3" width="11.5703125" style="2" customWidth="1"/>
    <col min="4" max="4" width="11.7109375" style="2" customWidth="1"/>
    <col min="5" max="5" width="16.28515625" style="2" customWidth="1"/>
    <col min="6" max="6" width="13" style="2" customWidth="1"/>
    <col min="7" max="7" width="14" style="2" customWidth="1"/>
    <col min="8" max="8" width="12.28515625" style="2" customWidth="1"/>
    <col min="9" max="9" width="13.7109375" style="2" customWidth="1"/>
    <col min="10" max="10" width="15.7109375" style="2" customWidth="1"/>
    <col min="11" max="11" width="14.5703125" style="2" customWidth="1"/>
    <col min="12" max="12" width="14.42578125" style="2" customWidth="1"/>
    <col min="13" max="13" width="14.5703125" style="2" customWidth="1"/>
    <col min="14" max="14" width="10.85546875" style="2" customWidth="1"/>
    <col min="15" max="15" width="10.28515625" style="2" customWidth="1"/>
    <col min="16" max="17" width="13.5703125" style="2" customWidth="1"/>
    <col min="18" max="18" width="12.42578125" style="2" customWidth="1"/>
    <col min="19" max="19" width="9.140625" style="2" customWidth="1"/>
    <col min="20" max="16384" width="11.42578125" style="2"/>
  </cols>
  <sheetData>
    <row r="1" spans="1:19" ht="15.75" x14ac:dyDescent="0.25">
      <c r="A1" s="148" t="s">
        <v>408</v>
      </c>
    </row>
    <row r="2" spans="1:19" ht="18" customHeight="1" x14ac:dyDescent="0.25">
      <c r="A2" s="458" t="s">
        <v>76</v>
      </c>
      <c r="B2" s="365"/>
      <c r="C2" s="365"/>
      <c r="D2" s="365"/>
      <c r="E2" s="365"/>
      <c r="F2" s="365"/>
      <c r="G2" s="365"/>
      <c r="H2" s="365"/>
      <c r="I2" s="365"/>
      <c r="J2" s="365"/>
      <c r="K2" s="365"/>
      <c r="L2" s="365"/>
      <c r="M2" s="365"/>
      <c r="N2" s="365"/>
      <c r="O2" s="365"/>
      <c r="P2" s="365"/>
      <c r="Q2" s="365"/>
      <c r="R2" s="365"/>
      <c r="S2" s="365"/>
    </row>
    <row r="3" spans="1:19" x14ac:dyDescent="0.2">
      <c r="A3" s="247"/>
      <c r="B3" s="247"/>
      <c r="C3" s="247"/>
      <c r="D3" s="247"/>
      <c r="E3" s="247"/>
      <c r="F3" s="247"/>
      <c r="G3" s="247"/>
      <c r="H3" s="247"/>
      <c r="I3" s="247"/>
      <c r="J3" s="247"/>
      <c r="K3" s="247"/>
      <c r="L3" s="247"/>
      <c r="M3" s="247"/>
      <c r="N3" s="247"/>
      <c r="O3" s="247"/>
      <c r="P3" s="247"/>
      <c r="Q3" s="247"/>
      <c r="R3" s="247"/>
      <c r="S3" s="247"/>
    </row>
    <row r="4" spans="1:19" ht="20.25" customHeight="1" x14ac:dyDescent="0.25">
      <c r="A4" s="458" t="s">
        <v>286</v>
      </c>
      <c r="B4" s="365"/>
      <c r="C4" s="365"/>
      <c r="D4" s="365"/>
      <c r="E4" s="365"/>
      <c r="F4" s="365"/>
      <c r="G4" s="365"/>
      <c r="H4" s="365"/>
      <c r="I4" s="365"/>
      <c r="J4" s="365"/>
      <c r="K4" s="365"/>
      <c r="L4" s="365"/>
      <c r="M4" s="365"/>
      <c r="N4" s="365"/>
      <c r="O4" s="365"/>
      <c r="P4" s="365"/>
      <c r="Q4" s="365"/>
      <c r="R4" s="365"/>
      <c r="S4" s="365"/>
    </row>
    <row r="5" spans="1:19" ht="13.5" thickBot="1" x14ac:dyDescent="0.25"/>
    <row r="6" spans="1:19" ht="15" customHeight="1" thickTop="1" x14ac:dyDescent="0.2">
      <c r="A6" s="82"/>
      <c r="B6" s="447" t="s">
        <v>82</v>
      </c>
      <c r="C6" s="128"/>
      <c r="D6" s="459" t="s">
        <v>84</v>
      </c>
      <c r="E6" s="447" t="s">
        <v>85</v>
      </c>
      <c r="F6" s="447" t="s">
        <v>91</v>
      </c>
      <c r="G6" s="447" t="s">
        <v>26</v>
      </c>
      <c r="H6" s="447" t="s">
        <v>120</v>
      </c>
      <c r="I6" s="447" t="s">
        <v>86</v>
      </c>
      <c r="J6" s="447" t="s">
        <v>122</v>
      </c>
      <c r="K6" s="447" t="s">
        <v>87</v>
      </c>
      <c r="L6" s="447" t="s">
        <v>118</v>
      </c>
      <c r="M6" s="447" t="s">
        <v>121</v>
      </c>
      <c r="N6" s="128"/>
      <c r="O6" s="447" t="s">
        <v>89</v>
      </c>
      <c r="P6" s="447" t="s">
        <v>112</v>
      </c>
      <c r="Q6" s="447" t="s">
        <v>90</v>
      </c>
      <c r="R6" s="447" t="s">
        <v>119</v>
      </c>
      <c r="S6" s="453" t="s">
        <v>285</v>
      </c>
    </row>
    <row r="7" spans="1:19" ht="15" customHeight="1" x14ac:dyDescent="0.2">
      <c r="A7" s="127" t="s">
        <v>27</v>
      </c>
      <c r="B7" s="455"/>
      <c r="C7" s="129" t="s">
        <v>83</v>
      </c>
      <c r="D7" s="448"/>
      <c r="E7" s="455"/>
      <c r="F7" s="455"/>
      <c r="G7" s="448"/>
      <c r="H7" s="448"/>
      <c r="I7" s="448"/>
      <c r="J7" s="448"/>
      <c r="K7" s="448"/>
      <c r="L7" s="448"/>
      <c r="M7" s="448"/>
      <c r="N7" s="130" t="s">
        <v>88</v>
      </c>
      <c r="O7" s="448"/>
      <c r="P7" s="448"/>
      <c r="Q7" s="448"/>
      <c r="R7" s="455"/>
      <c r="S7" s="454"/>
    </row>
    <row r="8" spans="1:19" ht="24" customHeight="1" x14ac:dyDescent="0.2">
      <c r="A8" s="84"/>
      <c r="B8" s="456"/>
      <c r="C8" s="131"/>
      <c r="D8" s="449"/>
      <c r="E8" s="456"/>
      <c r="F8" s="456"/>
      <c r="G8" s="449"/>
      <c r="H8" s="449"/>
      <c r="I8" s="449"/>
      <c r="J8" s="449"/>
      <c r="K8" s="449"/>
      <c r="L8" s="449"/>
      <c r="M8" s="449"/>
      <c r="N8" s="132"/>
      <c r="O8" s="449"/>
      <c r="P8" s="449"/>
      <c r="Q8" s="449"/>
      <c r="R8" s="456"/>
      <c r="S8" s="436"/>
    </row>
    <row r="9" spans="1:19" ht="18.75" customHeight="1" x14ac:dyDescent="0.25">
      <c r="A9" s="133" t="s">
        <v>33</v>
      </c>
      <c r="B9" s="18">
        <v>0</v>
      </c>
      <c r="C9" s="18">
        <v>0</v>
      </c>
      <c r="D9" s="18">
        <v>0</v>
      </c>
      <c r="E9" s="18">
        <v>0</v>
      </c>
      <c r="F9" s="18">
        <v>0</v>
      </c>
      <c r="G9" s="18">
        <v>0</v>
      </c>
      <c r="H9" s="18">
        <v>0</v>
      </c>
      <c r="I9" s="18">
        <v>0</v>
      </c>
      <c r="J9" s="18">
        <v>0</v>
      </c>
      <c r="K9" s="18">
        <v>0</v>
      </c>
      <c r="L9" s="18">
        <v>0</v>
      </c>
      <c r="M9" s="18">
        <v>0</v>
      </c>
      <c r="N9" s="18">
        <v>0</v>
      </c>
      <c r="O9" s="18">
        <v>0</v>
      </c>
      <c r="P9" s="18">
        <v>0</v>
      </c>
      <c r="Q9" s="18">
        <v>0</v>
      </c>
      <c r="R9" s="18">
        <v>0</v>
      </c>
      <c r="S9" s="34">
        <f>SUM(B9:R9)</f>
        <v>0</v>
      </c>
    </row>
    <row r="10" spans="1:19" ht="18.75" customHeight="1" x14ac:dyDescent="0.25">
      <c r="A10" s="134" t="s">
        <v>34</v>
      </c>
      <c r="B10" s="18">
        <v>0</v>
      </c>
      <c r="C10" s="18">
        <v>0</v>
      </c>
      <c r="D10" s="18">
        <v>0</v>
      </c>
      <c r="E10" s="18">
        <v>0</v>
      </c>
      <c r="F10" s="18">
        <v>0</v>
      </c>
      <c r="G10" s="18">
        <v>0</v>
      </c>
      <c r="H10" s="18">
        <v>0</v>
      </c>
      <c r="I10" s="18">
        <v>0</v>
      </c>
      <c r="J10" s="18">
        <v>0</v>
      </c>
      <c r="K10" s="18">
        <v>11</v>
      </c>
      <c r="L10" s="18">
        <v>0</v>
      </c>
      <c r="M10" s="18">
        <v>0</v>
      </c>
      <c r="N10" s="18">
        <v>0</v>
      </c>
      <c r="O10" s="18">
        <v>0</v>
      </c>
      <c r="P10" s="18">
        <v>109</v>
      </c>
      <c r="Q10" s="18">
        <v>0</v>
      </c>
      <c r="R10" s="18">
        <v>0</v>
      </c>
      <c r="S10" s="34">
        <f t="shared" ref="S10:S24" si="0">SUM(B10:R10)</f>
        <v>120</v>
      </c>
    </row>
    <row r="11" spans="1:19" ht="18.75" customHeight="1" x14ac:dyDescent="0.25">
      <c r="A11" s="134" t="s">
        <v>35</v>
      </c>
      <c r="B11" s="18">
        <v>0</v>
      </c>
      <c r="C11" s="18">
        <v>0</v>
      </c>
      <c r="D11" s="18">
        <v>0</v>
      </c>
      <c r="E11" s="18">
        <v>0</v>
      </c>
      <c r="F11" s="18">
        <v>0</v>
      </c>
      <c r="G11" s="18">
        <v>0</v>
      </c>
      <c r="H11" s="18">
        <v>0</v>
      </c>
      <c r="I11" s="18">
        <v>0</v>
      </c>
      <c r="J11" s="18">
        <v>0</v>
      </c>
      <c r="K11" s="18">
        <v>0</v>
      </c>
      <c r="L11" s="18">
        <v>0</v>
      </c>
      <c r="M11" s="18">
        <v>0</v>
      </c>
      <c r="N11" s="18">
        <v>0</v>
      </c>
      <c r="O11" s="18">
        <v>0</v>
      </c>
      <c r="P11" s="18">
        <v>17</v>
      </c>
      <c r="Q11" s="18">
        <v>0</v>
      </c>
      <c r="R11" s="18">
        <v>0</v>
      </c>
      <c r="S11" s="34">
        <f t="shared" si="0"/>
        <v>17</v>
      </c>
    </row>
    <row r="12" spans="1:19" ht="18.75" customHeight="1" x14ac:dyDescent="0.25">
      <c r="A12" s="134" t="s">
        <v>36</v>
      </c>
      <c r="B12" s="18">
        <v>0</v>
      </c>
      <c r="C12" s="18">
        <v>0</v>
      </c>
      <c r="D12" s="18">
        <v>0</v>
      </c>
      <c r="E12" s="18">
        <v>0</v>
      </c>
      <c r="F12" s="18">
        <v>0</v>
      </c>
      <c r="G12" s="18">
        <v>0</v>
      </c>
      <c r="H12" s="18">
        <v>0</v>
      </c>
      <c r="I12" s="18">
        <v>0</v>
      </c>
      <c r="J12" s="18">
        <v>0</v>
      </c>
      <c r="K12" s="18">
        <v>0</v>
      </c>
      <c r="L12" s="18">
        <v>0</v>
      </c>
      <c r="M12" s="18">
        <v>0</v>
      </c>
      <c r="N12" s="18">
        <v>0</v>
      </c>
      <c r="O12" s="18">
        <v>0</v>
      </c>
      <c r="P12" s="18">
        <v>15</v>
      </c>
      <c r="Q12" s="18">
        <v>0</v>
      </c>
      <c r="R12" s="18">
        <v>0</v>
      </c>
      <c r="S12" s="34">
        <f t="shared" si="0"/>
        <v>15</v>
      </c>
    </row>
    <row r="13" spans="1:19" ht="18.75" customHeight="1" x14ac:dyDescent="0.25">
      <c r="A13" s="134" t="s">
        <v>37</v>
      </c>
      <c r="B13" s="18">
        <v>0</v>
      </c>
      <c r="C13" s="18">
        <v>0</v>
      </c>
      <c r="D13" s="18">
        <v>0</v>
      </c>
      <c r="E13" s="18">
        <v>0</v>
      </c>
      <c r="F13" s="18">
        <v>0</v>
      </c>
      <c r="G13" s="18">
        <v>0</v>
      </c>
      <c r="H13" s="18">
        <v>3</v>
      </c>
      <c r="I13" s="18">
        <v>0</v>
      </c>
      <c r="J13" s="18">
        <v>0</v>
      </c>
      <c r="K13" s="18">
        <v>0</v>
      </c>
      <c r="L13" s="18">
        <v>0</v>
      </c>
      <c r="M13" s="18">
        <v>0</v>
      </c>
      <c r="N13" s="18">
        <v>0</v>
      </c>
      <c r="O13" s="18">
        <v>0</v>
      </c>
      <c r="P13" s="18">
        <v>119</v>
      </c>
      <c r="Q13" s="18">
        <v>0</v>
      </c>
      <c r="R13" s="18">
        <v>0</v>
      </c>
      <c r="S13" s="34">
        <f t="shared" si="0"/>
        <v>122</v>
      </c>
    </row>
    <row r="14" spans="1:19" ht="18.75" customHeight="1" x14ac:dyDescent="0.25">
      <c r="A14" s="134" t="s">
        <v>38</v>
      </c>
      <c r="B14" s="18">
        <v>0</v>
      </c>
      <c r="C14" s="18">
        <v>0</v>
      </c>
      <c r="D14" s="18">
        <v>0</v>
      </c>
      <c r="E14" s="18">
        <v>0</v>
      </c>
      <c r="F14" s="18">
        <v>0</v>
      </c>
      <c r="G14" s="18">
        <v>30</v>
      </c>
      <c r="H14" s="18">
        <v>0</v>
      </c>
      <c r="I14" s="18">
        <v>0</v>
      </c>
      <c r="J14" s="18">
        <v>0</v>
      </c>
      <c r="K14" s="18">
        <v>0</v>
      </c>
      <c r="L14" s="18">
        <v>39</v>
      </c>
      <c r="M14" s="18">
        <v>0</v>
      </c>
      <c r="N14" s="18">
        <v>0</v>
      </c>
      <c r="O14" s="18">
        <v>82</v>
      </c>
      <c r="P14" s="18">
        <v>82</v>
      </c>
      <c r="Q14" s="18">
        <v>0</v>
      </c>
      <c r="R14" s="18">
        <v>0</v>
      </c>
      <c r="S14" s="34">
        <f t="shared" si="0"/>
        <v>233</v>
      </c>
    </row>
    <row r="15" spans="1:19" ht="18.75" customHeight="1" x14ac:dyDescent="0.25">
      <c r="A15" s="134" t="s">
        <v>117</v>
      </c>
      <c r="B15" s="18">
        <v>0</v>
      </c>
      <c r="C15" s="18">
        <v>0</v>
      </c>
      <c r="D15" s="18">
        <v>0</v>
      </c>
      <c r="E15" s="18">
        <v>0</v>
      </c>
      <c r="F15" s="18">
        <v>0</v>
      </c>
      <c r="G15" s="18">
        <v>0</v>
      </c>
      <c r="H15" s="18">
        <v>0</v>
      </c>
      <c r="I15" s="18">
        <v>0</v>
      </c>
      <c r="J15" s="18">
        <v>0</v>
      </c>
      <c r="K15" s="18">
        <v>0</v>
      </c>
      <c r="L15" s="18">
        <v>30</v>
      </c>
      <c r="M15" s="18">
        <v>0</v>
      </c>
      <c r="N15" s="18">
        <v>0</v>
      </c>
      <c r="O15" s="18">
        <v>0</v>
      </c>
      <c r="P15" s="18">
        <v>67</v>
      </c>
      <c r="Q15" s="18">
        <v>0</v>
      </c>
      <c r="R15" s="18">
        <v>0</v>
      </c>
      <c r="S15" s="34">
        <f t="shared" si="0"/>
        <v>97</v>
      </c>
    </row>
    <row r="16" spans="1:19" ht="18.75" customHeight="1" x14ac:dyDescent="0.25">
      <c r="A16" s="134" t="s">
        <v>40</v>
      </c>
      <c r="B16" s="18">
        <v>18</v>
      </c>
      <c r="C16" s="18">
        <v>0</v>
      </c>
      <c r="D16" s="18">
        <v>0</v>
      </c>
      <c r="E16" s="18">
        <v>0</v>
      </c>
      <c r="F16" s="18">
        <v>0</v>
      </c>
      <c r="G16" s="18">
        <v>0</v>
      </c>
      <c r="H16" s="18">
        <v>0</v>
      </c>
      <c r="I16" s="18">
        <v>0</v>
      </c>
      <c r="J16" s="18">
        <v>0</v>
      </c>
      <c r="K16" s="18">
        <v>0</v>
      </c>
      <c r="L16" s="18">
        <v>0</v>
      </c>
      <c r="M16" s="18">
        <v>0</v>
      </c>
      <c r="N16" s="18">
        <v>0</v>
      </c>
      <c r="O16" s="18">
        <v>0</v>
      </c>
      <c r="P16" s="18">
        <v>92</v>
      </c>
      <c r="Q16" s="18">
        <v>0</v>
      </c>
      <c r="R16" s="18">
        <v>0</v>
      </c>
      <c r="S16" s="34">
        <f t="shared" si="0"/>
        <v>110</v>
      </c>
    </row>
    <row r="17" spans="1:19" ht="18.75" customHeight="1" x14ac:dyDescent="0.25">
      <c r="A17" s="134" t="s">
        <v>401</v>
      </c>
      <c r="B17" s="18">
        <v>0</v>
      </c>
      <c r="C17" s="18">
        <v>0</v>
      </c>
      <c r="D17" s="18">
        <v>0</v>
      </c>
      <c r="E17" s="18">
        <v>0</v>
      </c>
      <c r="F17" s="18">
        <v>0</v>
      </c>
      <c r="G17" s="18">
        <v>0</v>
      </c>
      <c r="H17" s="18">
        <v>0</v>
      </c>
      <c r="I17" s="18">
        <v>0</v>
      </c>
      <c r="J17" s="18">
        <v>0</v>
      </c>
      <c r="K17" s="18">
        <v>0</v>
      </c>
      <c r="L17" s="18">
        <v>0</v>
      </c>
      <c r="M17" s="18">
        <v>0</v>
      </c>
      <c r="N17" s="18">
        <v>0</v>
      </c>
      <c r="O17" s="18">
        <v>30</v>
      </c>
      <c r="P17" s="18">
        <v>0</v>
      </c>
      <c r="Q17" s="18">
        <v>0</v>
      </c>
      <c r="R17" s="18">
        <v>0</v>
      </c>
      <c r="S17" s="34">
        <f t="shared" si="0"/>
        <v>30</v>
      </c>
    </row>
    <row r="18" spans="1:19" ht="18.75" customHeight="1" x14ac:dyDescent="0.25">
      <c r="A18" s="134" t="s">
        <v>41</v>
      </c>
      <c r="B18" s="18">
        <v>0</v>
      </c>
      <c r="C18" s="18">
        <v>0</v>
      </c>
      <c r="D18" s="18">
        <v>0</v>
      </c>
      <c r="E18" s="18">
        <v>0</v>
      </c>
      <c r="F18" s="18">
        <v>0</v>
      </c>
      <c r="G18" s="18">
        <v>0</v>
      </c>
      <c r="H18" s="18">
        <v>0</v>
      </c>
      <c r="I18" s="18">
        <v>0</v>
      </c>
      <c r="J18" s="18">
        <v>0</v>
      </c>
      <c r="K18" s="18">
        <v>0</v>
      </c>
      <c r="L18" s="18">
        <v>0</v>
      </c>
      <c r="M18" s="18">
        <v>0</v>
      </c>
      <c r="N18" s="18">
        <v>0</v>
      </c>
      <c r="O18" s="18">
        <v>0</v>
      </c>
      <c r="P18" s="18">
        <v>168</v>
      </c>
      <c r="Q18" s="18">
        <v>0</v>
      </c>
      <c r="R18" s="18">
        <v>0</v>
      </c>
      <c r="S18" s="34">
        <f t="shared" si="0"/>
        <v>168</v>
      </c>
    </row>
    <row r="19" spans="1:19" ht="18.75" customHeight="1" x14ac:dyDescent="0.25">
      <c r="A19" s="134" t="s">
        <v>42</v>
      </c>
      <c r="B19" s="18">
        <v>0</v>
      </c>
      <c r="C19" s="18">
        <v>0</v>
      </c>
      <c r="D19" s="18">
        <v>0</v>
      </c>
      <c r="E19" s="18">
        <v>0</v>
      </c>
      <c r="F19" s="18">
        <v>0</v>
      </c>
      <c r="G19" s="18">
        <v>0</v>
      </c>
      <c r="H19" s="18">
        <v>0</v>
      </c>
      <c r="I19" s="18">
        <v>0</v>
      </c>
      <c r="J19" s="18">
        <v>0</v>
      </c>
      <c r="K19" s="18">
        <v>0</v>
      </c>
      <c r="L19" s="18">
        <v>30</v>
      </c>
      <c r="M19" s="18">
        <v>0</v>
      </c>
      <c r="N19" s="18">
        <v>30</v>
      </c>
      <c r="O19" s="18">
        <v>0</v>
      </c>
      <c r="P19" s="18">
        <v>155</v>
      </c>
      <c r="Q19" s="18">
        <v>0</v>
      </c>
      <c r="R19" s="18">
        <v>0</v>
      </c>
      <c r="S19" s="34">
        <f t="shared" si="0"/>
        <v>215</v>
      </c>
    </row>
    <row r="20" spans="1:19" ht="18.75" customHeight="1" x14ac:dyDescent="0.25">
      <c r="A20" s="134" t="s">
        <v>43</v>
      </c>
      <c r="B20" s="18">
        <v>0</v>
      </c>
      <c r="C20" s="18">
        <v>0</v>
      </c>
      <c r="D20" s="18">
        <v>0</v>
      </c>
      <c r="E20" s="18">
        <v>0</v>
      </c>
      <c r="F20" s="18">
        <v>0</v>
      </c>
      <c r="G20" s="18">
        <v>0</v>
      </c>
      <c r="H20" s="18">
        <v>0</v>
      </c>
      <c r="I20" s="18">
        <v>0</v>
      </c>
      <c r="J20" s="18">
        <v>0</v>
      </c>
      <c r="K20" s="18">
        <v>0</v>
      </c>
      <c r="L20" s="18">
        <v>0</v>
      </c>
      <c r="M20" s="18">
        <v>0</v>
      </c>
      <c r="N20" s="18">
        <v>0</v>
      </c>
      <c r="O20" s="18">
        <v>15</v>
      </c>
      <c r="P20" s="18">
        <v>15</v>
      </c>
      <c r="Q20" s="18">
        <v>0</v>
      </c>
      <c r="R20" s="18">
        <v>0</v>
      </c>
      <c r="S20" s="34">
        <f t="shared" si="0"/>
        <v>30</v>
      </c>
    </row>
    <row r="21" spans="1:19" ht="18.75" customHeight="1" x14ac:dyDescent="0.25">
      <c r="A21" s="135" t="s">
        <v>44</v>
      </c>
      <c r="B21" s="18">
        <v>0</v>
      </c>
      <c r="C21" s="18">
        <v>0</v>
      </c>
      <c r="D21" s="18">
        <v>0</v>
      </c>
      <c r="E21" s="18">
        <v>0</v>
      </c>
      <c r="F21" s="18">
        <v>0</v>
      </c>
      <c r="G21" s="18">
        <v>0</v>
      </c>
      <c r="H21" s="18">
        <v>0</v>
      </c>
      <c r="I21" s="18">
        <v>0</v>
      </c>
      <c r="J21" s="18">
        <v>0</v>
      </c>
      <c r="K21" s="18">
        <v>0</v>
      </c>
      <c r="L21" s="18">
        <v>0</v>
      </c>
      <c r="M21" s="18">
        <v>0</v>
      </c>
      <c r="N21" s="18">
        <v>0</v>
      </c>
      <c r="O21" s="18">
        <v>30</v>
      </c>
      <c r="P21" s="18">
        <v>48</v>
      </c>
      <c r="Q21" s="18">
        <v>0</v>
      </c>
      <c r="R21" s="18">
        <v>0</v>
      </c>
      <c r="S21" s="34">
        <f t="shared" si="0"/>
        <v>78</v>
      </c>
    </row>
    <row r="22" spans="1:19" ht="18.75" customHeight="1" x14ac:dyDescent="0.25">
      <c r="A22" s="135" t="s">
        <v>45</v>
      </c>
      <c r="B22" s="18">
        <v>0</v>
      </c>
      <c r="C22" s="18">
        <v>0</v>
      </c>
      <c r="D22" s="18">
        <v>0</v>
      </c>
      <c r="E22" s="18">
        <v>0</v>
      </c>
      <c r="F22" s="18">
        <v>0</v>
      </c>
      <c r="G22" s="18">
        <v>0</v>
      </c>
      <c r="H22" s="18">
        <v>0</v>
      </c>
      <c r="I22" s="18">
        <v>0</v>
      </c>
      <c r="J22" s="18">
        <v>0</v>
      </c>
      <c r="K22" s="18">
        <v>0</v>
      </c>
      <c r="L22" s="18">
        <v>0</v>
      </c>
      <c r="M22" s="18">
        <v>0</v>
      </c>
      <c r="N22" s="18">
        <v>25</v>
      </c>
      <c r="O22" s="18">
        <v>15</v>
      </c>
      <c r="P22" s="18">
        <v>0</v>
      </c>
      <c r="Q22" s="18">
        <v>0</v>
      </c>
      <c r="R22" s="18">
        <v>0</v>
      </c>
      <c r="S22" s="34">
        <f t="shared" si="0"/>
        <v>40</v>
      </c>
    </row>
    <row r="23" spans="1:19" ht="18.75" customHeight="1" x14ac:dyDescent="0.25">
      <c r="A23" s="134" t="s">
        <v>46</v>
      </c>
      <c r="B23" s="18">
        <v>0</v>
      </c>
      <c r="C23" s="18">
        <v>0</v>
      </c>
      <c r="D23" s="18">
        <v>0</v>
      </c>
      <c r="E23" s="18">
        <v>0</v>
      </c>
      <c r="F23" s="18">
        <v>0</v>
      </c>
      <c r="G23" s="18">
        <v>0</v>
      </c>
      <c r="H23" s="18">
        <v>0</v>
      </c>
      <c r="I23" s="18">
        <v>0</v>
      </c>
      <c r="J23" s="18">
        <v>0</v>
      </c>
      <c r="K23" s="18">
        <v>0</v>
      </c>
      <c r="L23" s="18">
        <v>60</v>
      </c>
      <c r="M23" s="18">
        <v>0</v>
      </c>
      <c r="N23" s="18">
        <v>0</v>
      </c>
      <c r="O23" s="18">
        <v>0</v>
      </c>
      <c r="P23" s="18">
        <v>0</v>
      </c>
      <c r="Q23" s="18">
        <v>0</v>
      </c>
      <c r="R23" s="18">
        <v>0</v>
      </c>
      <c r="S23" s="34">
        <f t="shared" si="0"/>
        <v>60</v>
      </c>
    </row>
    <row r="24" spans="1:19" ht="18.75" customHeight="1" x14ac:dyDescent="0.25">
      <c r="A24" s="134" t="s">
        <v>47</v>
      </c>
      <c r="B24" s="18">
        <v>0</v>
      </c>
      <c r="C24" s="18">
        <v>0</v>
      </c>
      <c r="D24" s="18">
        <v>0</v>
      </c>
      <c r="E24" s="18">
        <v>32</v>
      </c>
      <c r="F24" s="18">
        <v>0</v>
      </c>
      <c r="G24" s="18">
        <v>0</v>
      </c>
      <c r="H24" s="18">
        <v>0</v>
      </c>
      <c r="I24" s="18">
        <v>0</v>
      </c>
      <c r="J24" s="18">
        <v>0</v>
      </c>
      <c r="K24" s="18">
        <v>0</v>
      </c>
      <c r="L24" s="18">
        <v>11</v>
      </c>
      <c r="M24" s="18">
        <v>17</v>
      </c>
      <c r="N24" s="18">
        <v>0</v>
      </c>
      <c r="O24" s="18">
        <v>221</v>
      </c>
      <c r="P24" s="18">
        <v>594</v>
      </c>
      <c r="Q24" s="18">
        <v>0</v>
      </c>
      <c r="R24" s="18">
        <v>0</v>
      </c>
      <c r="S24" s="34">
        <f t="shared" si="0"/>
        <v>875</v>
      </c>
    </row>
    <row r="25" spans="1:19" ht="19.5" customHeight="1" thickBot="1" x14ac:dyDescent="0.3">
      <c r="A25" s="80" t="s">
        <v>0</v>
      </c>
      <c r="B25" s="318">
        <f>SUM(B9:B24)</f>
        <v>18</v>
      </c>
      <c r="C25" s="318">
        <f t="shared" ref="C25:S25" si="1">SUM(C9:C24)</f>
        <v>0</v>
      </c>
      <c r="D25" s="318">
        <f t="shared" si="1"/>
        <v>0</v>
      </c>
      <c r="E25" s="318">
        <f t="shared" si="1"/>
        <v>32</v>
      </c>
      <c r="F25" s="318">
        <f t="shared" si="1"/>
        <v>0</v>
      </c>
      <c r="G25" s="318">
        <f t="shared" si="1"/>
        <v>30</v>
      </c>
      <c r="H25" s="318">
        <f t="shared" si="1"/>
        <v>3</v>
      </c>
      <c r="I25" s="318">
        <f t="shared" si="1"/>
        <v>0</v>
      </c>
      <c r="J25" s="318">
        <f t="shared" si="1"/>
        <v>0</v>
      </c>
      <c r="K25" s="318">
        <f t="shared" si="1"/>
        <v>11</v>
      </c>
      <c r="L25" s="318">
        <f t="shared" si="1"/>
        <v>170</v>
      </c>
      <c r="M25" s="318">
        <f t="shared" si="1"/>
        <v>17</v>
      </c>
      <c r="N25" s="318">
        <f t="shared" si="1"/>
        <v>55</v>
      </c>
      <c r="O25" s="318">
        <f t="shared" si="1"/>
        <v>393</v>
      </c>
      <c r="P25" s="318">
        <f t="shared" si="1"/>
        <v>1481</v>
      </c>
      <c r="Q25" s="318">
        <f t="shared" si="1"/>
        <v>0</v>
      </c>
      <c r="R25" s="318">
        <f t="shared" si="1"/>
        <v>0</v>
      </c>
      <c r="S25" s="318">
        <f t="shared" si="1"/>
        <v>2210</v>
      </c>
    </row>
    <row r="26" spans="1:19" ht="13.5" customHeight="1" thickTop="1" x14ac:dyDescent="0.2">
      <c r="A26" s="47" t="s">
        <v>225</v>
      </c>
    </row>
    <row r="27" spans="1:19" x14ac:dyDescent="0.2">
      <c r="A27" s="141" t="s">
        <v>216</v>
      </c>
    </row>
    <row r="28" spans="1:19" x14ac:dyDescent="0.2">
      <c r="A28" s="47" t="s">
        <v>372</v>
      </c>
    </row>
  </sheetData>
  <mergeCells count="18">
    <mergeCell ref="J6:J8"/>
    <mergeCell ref="K6:K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3.5703125" customWidth="1"/>
    <col min="11" max="11" width="4.140625" style="2" customWidth="1"/>
    <col min="12" max="13" width="11.42578125" style="2"/>
  </cols>
  <sheetData>
    <row r="1" spans="1:20" ht="15.75" x14ac:dyDescent="0.25">
      <c r="A1" s="148" t="s">
        <v>408</v>
      </c>
    </row>
    <row r="2" spans="1:20" ht="18" customHeight="1" x14ac:dyDescent="0.25">
      <c r="B2" s="364" t="s">
        <v>177</v>
      </c>
      <c r="C2" s="364"/>
      <c r="D2" s="365"/>
      <c r="E2" s="365"/>
      <c r="F2" s="365"/>
      <c r="G2" s="365"/>
      <c r="H2" s="365"/>
      <c r="I2" s="365"/>
      <c r="J2" s="365"/>
    </row>
    <row r="3" spans="1:20" ht="21.75" customHeight="1" x14ac:dyDescent="0.2"/>
    <row r="4" spans="1:20" ht="31.5" customHeight="1" x14ac:dyDescent="0.25">
      <c r="A4" s="372" t="s">
        <v>378</v>
      </c>
      <c r="B4" s="365"/>
      <c r="C4" s="365"/>
      <c r="D4" s="365"/>
      <c r="E4" s="365"/>
      <c r="F4" s="365"/>
      <c r="G4" s="365"/>
      <c r="H4" s="365"/>
      <c r="I4" s="365"/>
      <c r="J4" s="365"/>
    </row>
    <row r="5" spans="1:20" ht="13.5" thickBot="1" x14ac:dyDescent="0.25"/>
    <row r="6" spans="1:20" ht="34.5" customHeight="1" thickTop="1" x14ac:dyDescent="0.2">
      <c r="A6" s="392" t="s">
        <v>92</v>
      </c>
      <c r="B6" s="389" t="s">
        <v>376</v>
      </c>
      <c r="C6" s="378" t="s">
        <v>144</v>
      </c>
      <c r="D6" s="409"/>
      <c r="E6" s="369" t="s">
        <v>258</v>
      </c>
      <c r="F6" s="410"/>
      <c r="G6" s="410"/>
      <c r="H6" s="411"/>
      <c r="I6" s="408" t="s">
        <v>143</v>
      </c>
      <c r="J6" s="360" t="s">
        <v>135</v>
      </c>
    </row>
    <row r="7" spans="1:20" ht="15" customHeight="1" x14ac:dyDescent="0.2">
      <c r="A7" s="406"/>
      <c r="B7" s="407"/>
      <c r="C7" s="252" t="s">
        <v>262</v>
      </c>
      <c r="D7" s="251" t="s">
        <v>250</v>
      </c>
      <c r="E7" s="249" t="s">
        <v>262</v>
      </c>
      <c r="F7" s="170" t="s">
        <v>250</v>
      </c>
      <c r="G7" s="175" t="s">
        <v>3</v>
      </c>
      <c r="H7" s="161" t="s">
        <v>4</v>
      </c>
      <c r="I7" s="399"/>
      <c r="J7" s="361"/>
      <c r="K7"/>
      <c r="L7" s="3"/>
    </row>
    <row r="8" spans="1:20" ht="15.75" x14ac:dyDescent="0.25">
      <c r="A8" s="113" t="s">
        <v>93</v>
      </c>
      <c r="B8" s="112" t="s">
        <v>82</v>
      </c>
      <c r="C8" s="41">
        <v>0</v>
      </c>
      <c r="D8" s="41">
        <v>0</v>
      </c>
      <c r="E8" s="41">
        <v>0</v>
      </c>
      <c r="F8" s="41">
        <v>0</v>
      </c>
      <c r="G8" s="41">
        <v>0</v>
      </c>
      <c r="H8" s="41">
        <v>0</v>
      </c>
      <c r="I8" s="42">
        <v>0</v>
      </c>
      <c r="J8" s="41">
        <v>0</v>
      </c>
      <c r="K8" s="4"/>
      <c r="M8" s="4"/>
      <c r="N8" s="4"/>
      <c r="O8" s="4"/>
      <c r="P8" s="4"/>
      <c r="Q8" s="4"/>
      <c r="R8" s="4"/>
      <c r="S8" s="4"/>
      <c r="T8" s="4"/>
    </row>
    <row r="9" spans="1:20" ht="15.75" x14ac:dyDescent="0.25">
      <c r="A9" s="114" t="s">
        <v>94</v>
      </c>
      <c r="B9" s="112" t="s">
        <v>83</v>
      </c>
      <c r="C9" s="41">
        <v>0</v>
      </c>
      <c r="D9" s="41">
        <v>0</v>
      </c>
      <c r="E9" s="41">
        <v>0</v>
      </c>
      <c r="F9" s="41">
        <v>0</v>
      </c>
      <c r="G9" s="41">
        <v>0</v>
      </c>
      <c r="H9" s="41">
        <v>0</v>
      </c>
      <c r="I9" s="42">
        <v>0</v>
      </c>
      <c r="J9" s="41">
        <v>0</v>
      </c>
      <c r="K9" s="4"/>
      <c r="M9" s="4"/>
      <c r="N9" s="4"/>
      <c r="O9" s="4"/>
      <c r="P9" s="4"/>
      <c r="Q9" s="4"/>
      <c r="R9" s="4"/>
      <c r="S9" s="4"/>
      <c r="T9" s="4"/>
    </row>
    <row r="10" spans="1:20" ht="15.75" x14ac:dyDescent="0.25">
      <c r="A10" s="114" t="s">
        <v>95</v>
      </c>
      <c r="B10" s="64" t="s">
        <v>84</v>
      </c>
      <c r="C10" s="41">
        <v>4</v>
      </c>
      <c r="D10" s="41">
        <v>0</v>
      </c>
      <c r="E10" s="41">
        <v>12069</v>
      </c>
      <c r="F10" s="41">
        <v>0</v>
      </c>
      <c r="G10" s="41">
        <v>11127</v>
      </c>
      <c r="H10" s="41">
        <v>942</v>
      </c>
      <c r="I10" s="42">
        <v>25081736.202</v>
      </c>
      <c r="J10" s="309">
        <v>294073.70799999998</v>
      </c>
      <c r="K10" s="4"/>
      <c r="M10" s="4"/>
      <c r="N10" s="4"/>
      <c r="O10" s="4"/>
      <c r="P10" s="4"/>
      <c r="Q10" s="4"/>
      <c r="R10" s="4"/>
      <c r="S10" s="4"/>
      <c r="T10" s="4"/>
    </row>
    <row r="11" spans="1:20" ht="15.75" x14ac:dyDescent="0.25">
      <c r="A11" s="114" t="s">
        <v>96</v>
      </c>
      <c r="B11" s="64" t="s">
        <v>85</v>
      </c>
      <c r="C11" s="41">
        <v>0</v>
      </c>
      <c r="D11" s="41">
        <v>0</v>
      </c>
      <c r="E11" s="41">
        <v>0</v>
      </c>
      <c r="F11" s="41">
        <v>0</v>
      </c>
      <c r="G11" s="41">
        <v>0</v>
      </c>
      <c r="H11" s="41">
        <v>0</v>
      </c>
      <c r="I11" s="42">
        <v>0</v>
      </c>
      <c r="J11" s="41">
        <v>0</v>
      </c>
      <c r="K11" s="4"/>
      <c r="M11" s="4"/>
      <c r="N11" s="4"/>
      <c r="O11" s="4"/>
      <c r="P11" s="4"/>
      <c r="Q11" s="4"/>
      <c r="R11" s="4"/>
      <c r="S11" s="4"/>
      <c r="T11" s="4"/>
    </row>
    <row r="12" spans="1:20" ht="15.75" x14ac:dyDescent="0.25">
      <c r="A12" s="114" t="s">
        <v>97</v>
      </c>
      <c r="B12" s="65" t="s">
        <v>91</v>
      </c>
      <c r="C12" s="41">
        <v>0</v>
      </c>
      <c r="D12" s="41">
        <v>0</v>
      </c>
      <c r="E12" s="41">
        <v>0</v>
      </c>
      <c r="F12" s="41">
        <v>0</v>
      </c>
      <c r="G12" s="41">
        <v>0</v>
      </c>
      <c r="H12" s="41">
        <v>0</v>
      </c>
      <c r="I12" s="42">
        <v>0</v>
      </c>
      <c r="J12" s="41">
        <v>0</v>
      </c>
      <c r="K12" s="4"/>
      <c r="M12" s="4"/>
      <c r="N12" s="4"/>
      <c r="O12" s="4"/>
      <c r="P12" s="4"/>
      <c r="Q12" s="4"/>
      <c r="R12" s="4"/>
      <c r="S12" s="4"/>
      <c r="T12" s="4"/>
    </row>
    <row r="13" spans="1:20" ht="15.75" x14ac:dyDescent="0.25">
      <c r="A13" s="114" t="s">
        <v>98</v>
      </c>
      <c r="B13" s="64" t="s">
        <v>26</v>
      </c>
      <c r="C13" s="41">
        <v>0</v>
      </c>
      <c r="D13" s="41">
        <v>0</v>
      </c>
      <c r="E13" s="41">
        <v>0</v>
      </c>
      <c r="F13" s="41">
        <v>0</v>
      </c>
      <c r="G13" s="41">
        <v>0</v>
      </c>
      <c r="H13" s="41">
        <v>0</v>
      </c>
      <c r="I13" s="42">
        <v>0</v>
      </c>
      <c r="J13" s="41">
        <v>0</v>
      </c>
      <c r="K13" s="4"/>
      <c r="M13" s="4"/>
      <c r="N13" s="4"/>
      <c r="O13" s="4"/>
      <c r="P13" s="4"/>
      <c r="Q13" s="4"/>
      <c r="R13" s="4"/>
      <c r="S13" s="4"/>
      <c r="T13" s="4"/>
    </row>
    <row r="14" spans="1:20" ht="15.75" x14ac:dyDescent="0.25">
      <c r="A14" s="114" t="s">
        <v>99</v>
      </c>
      <c r="B14" s="112" t="s">
        <v>120</v>
      </c>
      <c r="C14" s="41">
        <v>0</v>
      </c>
      <c r="D14" s="41">
        <v>0</v>
      </c>
      <c r="E14" s="41">
        <v>0</v>
      </c>
      <c r="F14" s="41">
        <v>0</v>
      </c>
      <c r="G14" s="41">
        <v>0</v>
      </c>
      <c r="H14" s="41">
        <v>0</v>
      </c>
      <c r="I14" s="42">
        <v>0</v>
      </c>
      <c r="J14" s="41">
        <v>0</v>
      </c>
      <c r="K14" s="4"/>
      <c r="M14" s="4"/>
      <c r="N14" s="4"/>
      <c r="O14" s="4"/>
      <c r="P14" s="4"/>
      <c r="Q14" s="4"/>
      <c r="R14" s="4"/>
      <c r="S14" s="4"/>
      <c r="T14" s="4"/>
    </row>
    <row r="15" spans="1:20" ht="15.75" x14ac:dyDescent="0.25">
      <c r="A15" s="114" t="s">
        <v>100</v>
      </c>
      <c r="B15" s="112" t="s">
        <v>86</v>
      </c>
      <c r="C15" s="41">
        <v>0</v>
      </c>
      <c r="D15" s="41">
        <v>0</v>
      </c>
      <c r="E15" s="41">
        <v>0</v>
      </c>
      <c r="F15" s="41">
        <v>0</v>
      </c>
      <c r="G15" s="41">
        <v>0</v>
      </c>
      <c r="H15" s="41">
        <v>0</v>
      </c>
      <c r="I15" s="42">
        <v>0</v>
      </c>
      <c r="J15" s="41">
        <v>0</v>
      </c>
      <c r="K15" s="4"/>
      <c r="M15" s="4"/>
      <c r="N15" s="4"/>
      <c r="O15" s="4"/>
      <c r="P15" s="4"/>
      <c r="Q15" s="4"/>
      <c r="R15" s="4"/>
      <c r="S15" s="4"/>
      <c r="T15" s="4"/>
    </row>
    <row r="16" spans="1:20" ht="15.75" x14ac:dyDescent="0.25">
      <c r="A16" s="114" t="s">
        <v>49</v>
      </c>
      <c r="B16" s="112" t="s">
        <v>122</v>
      </c>
      <c r="C16" s="41">
        <v>0</v>
      </c>
      <c r="D16" s="41">
        <v>0</v>
      </c>
      <c r="E16" s="41">
        <v>0</v>
      </c>
      <c r="F16" s="41">
        <v>0</v>
      </c>
      <c r="G16" s="41">
        <v>0</v>
      </c>
      <c r="H16" s="41">
        <v>0</v>
      </c>
      <c r="I16" s="42">
        <v>0</v>
      </c>
      <c r="J16" s="41">
        <v>0</v>
      </c>
      <c r="K16" s="4"/>
      <c r="M16" s="4"/>
      <c r="N16" s="4"/>
      <c r="O16" s="4"/>
      <c r="P16" s="4"/>
      <c r="Q16" s="4"/>
      <c r="R16" s="4"/>
      <c r="S16" s="4"/>
      <c r="T16" s="4"/>
    </row>
    <row r="17" spans="1:20" ht="15.75" x14ac:dyDescent="0.25">
      <c r="A17" s="114" t="s">
        <v>101</v>
      </c>
      <c r="B17" s="64" t="s">
        <v>87</v>
      </c>
      <c r="C17" s="41">
        <v>0</v>
      </c>
      <c r="D17" s="41">
        <v>0</v>
      </c>
      <c r="E17" s="41">
        <v>0</v>
      </c>
      <c r="F17" s="41">
        <v>0</v>
      </c>
      <c r="G17" s="41">
        <v>0</v>
      </c>
      <c r="H17" s="41">
        <v>0</v>
      </c>
      <c r="I17" s="42">
        <v>0</v>
      </c>
      <c r="J17" s="41">
        <v>0</v>
      </c>
      <c r="K17" s="4"/>
      <c r="M17" s="4"/>
      <c r="N17" s="4"/>
      <c r="O17" s="4"/>
      <c r="P17" s="4"/>
      <c r="Q17" s="4"/>
      <c r="R17" s="4"/>
      <c r="S17" s="4"/>
      <c r="T17" s="4"/>
    </row>
    <row r="18" spans="1:20" ht="15.75" x14ac:dyDescent="0.25">
      <c r="A18" s="114" t="s">
        <v>102</v>
      </c>
      <c r="B18" s="112" t="s">
        <v>116</v>
      </c>
      <c r="C18" s="41">
        <v>0</v>
      </c>
      <c r="D18" s="41">
        <v>0</v>
      </c>
      <c r="E18" s="41">
        <v>0</v>
      </c>
      <c r="F18" s="41">
        <v>0</v>
      </c>
      <c r="G18" s="41">
        <v>0</v>
      </c>
      <c r="H18" s="41">
        <v>0</v>
      </c>
      <c r="I18" s="42">
        <v>0</v>
      </c>
      <c r="J18" s="41">
        <v>0</v>
      </c>
      <c r="K18" s="4"/>
      <c r="M18" s="4"/>
      <c r="N18" s="4"/>
      <c r="O18" s="4"/>
      <c r="P18" s="4"/>
      <c r="Q18" s="4"/>
      <c r="R18" s="4"/>
      <c r="S18" s="4"/>
      <c r="T18" s="4"/>
    </row>
    <row r="19" spans="1:20" ht="15.75" x14ac:dyDescent="0.25">
      <c r="A19" s="114" t="s">
        <v>103</v>
      </c>
      <c r="B19" s="112" t="s">
        <v>121</v>
      </c>
      <c r="C19" s="41">
        <v>0</v>
      </c>
      <c r="D19" s="41">
        <v>0</v>
      </c>
      <c r="E19" s="41">
        <v>0</v>
      </c>
      <c r="F19" s="41">
        <v>0</v>
      </c>
      <c r="G19" s="41">
        <v>0</v>
      </c>
      <c r="H19" s="41">
        <v>0</v>
      </c>
      <c r="I19" s="42">
        <v>0</v>
      </c>
      <c r="J19" s="41">
        <v>0</v>
      </c>
      <c r="K19" s="4"/>
      <c r="M19" s="4"/>
      <c r="N19" s="4"/>
      <c r="O19" s="4"/>
      <c r="P19" s="4"/>
      <c r="Q19" s="4"/>
      <c r="R19" s="4"/>
      <c r="S19" s="4"/>
      <c r="T19" s="4"/>
    </row>
    <row r="20" spans="1:20" ht="15.75" x14ac:dyDescent="0.25">
      <c r="A20" s="114" t="s">
        <v>104</v>
      </c>
      <c r="B20" s="112" t="s">
        <v>88</v>
      </c>
      <c r="C20" s="41">
        <v>1</v>
      </c>
      <c r="D20" s="41">
        <v>0</v>
      </c>
      <c r="E20" s="41">
        <v>9436</v>
      </c>
      <c r="F20" s="41">
        <v>0</v>
      </c>
      <c r="G20" s="41">
        <v>3719</v>
      </c>
      <c r="H20" s="41">
        <v>5717</v>
      </c>
      <c r="I20" s="42">
        <v>12363323.58</v>
      </c>
      <c r="J20" s="41">
        <v>61574.938999999998</v>
      </c>
      <c r="K20" s="4"/>
      <c r="M20" s="4"/>
      <c r="N20" s="4"/>
      <c r="O20" s="4"/>
      <c r="P20" s="4"/>
      <c r="Q20" s="4"/>
      <c r="R20" s="4"/>
      <c r="S20" s="4"/>
      <c r="T20" s="4"/>
    </row>
    <row r="21" spans="1:20" ht="15.75" x14ac:dyDescent="0.25">
      <c r="A21" s="114" t="s">
        <v>105</v>
      </c>
      <c r="B21" s="112" t="s">
        <v>89</v>
      </c>
      <c r="C21" s="41">
        <v>0</v>
      </c>
      <c r="D21" s="41">
        <v>0</v>
      </c>
      <c r="E21" s="41">
        <v>0</v>
      </c>
      <c r="F21" s="41">
        <v>0</v>
      </c>
      <c r="G21" s="41">
        <v>0</v>
      </c>
      <c r="H21" s="41">
        <v>0</v>
      </c>
      <c r="I21" s="42">
        <v>0</v>
      </c>
      <c r="J21" s="41">
        <v>0</v>
      </c>
      <c r="K21" s="4"/>
      <c r="M21" s="4"/>
      <c r="N21" s="4"/>
      <c r="O21" s="4"/>
      <c r="P21" s="4"/>
      <c r="Q21" s="4"/>
      <c r="R21" s="4"/>
      <c r="S21" s="4"/>
      <c r="T21" s="4"/>
    </row>
    <row r="22" spans="1:20" ht="15.75" x14ac:dyDescent="0.25">
      <c r="A22" s="114" t="s">
        <v>106</v>
      </c>
      <c r="B22" s="64" t="s">
        <v>109</v>
      </c>
      <c r="C22" s="41">
        <v>0</v>
      </c>
      <c r="D22" s="41">
        <v>0</v>
      </c>
      <c r="E22" s="41">
        <v>0</v>
      </c>
      <c r="F22" s="41">
        <v>0</v>
      </c>
      <c r="G22" s="41">
        <v>0</v>
      </c>
      <c r="H22" s="41">
        <v>0</v>
      </c>
      <c r="I22" s="42">
        <v>0</v>
      </c>
      <c r="J22" s="41">
        <v>0</v>
      </c>
      <c r="K22" s="4"/>
      <c r="M22" s="4"/>
      <c r="N22" s="4"/>
      <c r="O22" s="4"/>
      <c r="P22" s="4"/>
      <c r="Q22" s="4"/>
      <c r="R22" s="4"/>
      <c r="S22" s="4"/>
      <c r="T22" s="4"/>
    </row>
    <row r="23" spans="1:20" ht="15.75" x14ac:dyDescent="0.25">
      <c r="A23" s="114" t="s">
        <v>107</v>
      </c>
      <c r="B23" s="64" t="s">
        <v>90</v>
      </c>
      <c r="C23" s="41">
        <v>0</v>
      </c>
      <c r="D23" s="41">
        <v>0</v>
      </c>
      <c r="E23" s="41">
        <v>0</v>
      </c>
      <c r="F23" s="41">
        <v>0</v>
      </c>
      <c r="G23" s="41">
        <v>0</v>
      </c>
      <c r="H23" s="41">
        <v>0</v>
      </c>
      <c r="I23" s="42">
        <v>0</v>
      </c>
      <c r="J23" s="41">
        <v>0</v>
      </c>
      <c r="K23" s="4"/>
      <c r="M23" s="4"/>
      <c r="N23" s="4"/>
      <c r="O23" s="4"/>
      <c r="P23" s="4"/>
      <c r="Q23" s="4"/>
      <c r="R23" s="4"/>
      <c r="S23" s="4"/>
      <c r="T23" s="4"/>
    </row>
    <row r="24" spans="1:20" ht="15.75" x14ac:dyDescent="0.25">
      <c r="A24" s="114" t="s">
        <v>108</v>
      </c>
      <c r="B24" s="64" t="s">
        <v>110</v>
      </c>
      <c r="C24" s="41">
        <v>0</v>
      </c>
      <c r="D24" s="41">
        <v>0</v>
      </c>
      <c r="E24" s="41">
        <v>0</v>
      </c>
      <c r="F24" s="41">
        <v>0</v>
      </c>
      <c r="G24" s="41">
        <v>0</v>
      </c>
      <c r="H24" s="41">
        <v>0</v>
      </c>
      <c r="I24" s="42">
        <v>0</v>
      </c>
      <c r="J24" s="41">
        <v>0</v>
      </c>
      <c r="K24" s="4"/>
      <c r="M24" s="4"/>
      <c r="N24" s="4"/>
      <c r="O24" s="4"/>
      <c r="P24" s="4"/>
      <c r="Q24" s="4"/>
      <c r="R24" s="4"/>
      <c r="S24" s="4"/>
      <c r="T24" s="4"/>
    </row>
    <row r="25" spans="1:20" ht="15.75" x14ac:dyDescent="0.25">
      <c r="A25" s="281" t="s">
        <v>402</v>
      </c>
      <c r="B25" s="282" t="s">
        <v>403</v>
      </c>
      <c r="C25" s="41"/>
      <c r="D25" s="41"/>
      <c r="E25" s="41"/>
      <c r="F25" s="41"/>
      <c r="G25" s="41"/>
      <c r="H25" s="41"/>
      <c r="I25" s="42"/>
      <c r="J25" s="41"/>
      <c r="K25" s="4"/>
      <c r="M25" s="4"/>
      <c r="N25" s="4"/>
      <c r="O25" s="4"/>
      <c r="P25" s="4"/>
      <c r="Q25" s="4"/>
      <c r="R25" s="4"/>
      <c r="S25" s="4"/>
      <c r="T25" s="4"/>
    </row>
    <row r="26" spans="1:20" ht="16.5" thickBot="1" x14ac:dyDescent="0.3">
      <c r="A26" s="116"/>
      <c r="B26" s="143" t="s">
        <v>0</v>
      </c>
      <c r="C26" s="310">
        <f>SUM(C8:C25)</f>
        <v>5</v>
      </c>
      <c r="D26" s="311">
        <f t="shared" ref="D26:J26" si="0">SUM(D8:D25)</f>
        <v>0</v>
      </c>
      <c r="E26" s="311">
        <f t="shared" si="0"/>
        <v>21505</v>
      </c>
      <c r="F26" s="311">
        <f t="shared" si="0"/>
        <v>0</v>
      </c>
      <c r="G26" s="311">
        <f t="shared" si="0"/>
        <v>14846</v>
      </c>
      <c r="H26" s="311">
        <f t="shared" si="0"/>
        <v>6659</v>
      </c>
      <c r="I26" s="312">
        <f t="shared" si="0"/>
        <v>37445059.781999998</v>
      </c>
      <c r="J26" s="311">
        <f t="shared" si="0"/>
        <v>355648.647</v>
      </c>
      <c r="M26" s="4"/>
      <c r="N26" s="4"/>
      <c r="O26" s="4"/>
      <c r="P26" s="4"/>
      <c r="Q26" s="4"/>
      <c r="R26" s="4"/>
      <c r="S26" s="4"/>
      <c r="T26" s="4"/>
    </row>
    <row r="27" spans="1:20" ht="14.25" customHeight="1" thickTop="1" x14ac:dyDescent="0.25">
      <c r="A27" s="172" t="s">
        <v>377</v>
      </c>
      <c r="B27" s="173"/>
      <c r="C27" s="173"/>
      <c r="D27" s="174"/>
      <c r="E27" s="174"/>
      <c r="F27" s="174"/>
      <c r="G27" s="174"/>
      <c r="H27" s="174"/>
      <c r="I27" s="174"/>
      <c r="J27" s="174"/>
      <c r="M27" s="4"/>
      <c r="N27" s="4"/>
      <c r="O27" s="4"/>
      <c r="P27" s="4"/>
      <c r="Q27" s="4"/>
      <c r="R27" s="4"/>
      <c r="S27" s="4"/>
      <c r="T27" s="4"/>
    </row>
    <row r="28" spans="1:20" ht="24.95" customHeight="1" x14ac:dyDescent="0.2">
      <c r="A28" s="405" t="s">
        <v>259</v>
      </c>
      <c r="B28" s="405"/>
      <c r="C28" s="405"/>
      <c r="D28" s="405"/>
      <c r="E28" s="405"/>
      <c r="F28" s="405"/>
      <c r="G28" s="405"/>
      <c r="H28" s="405"/>
      <c r="I28" s="405"/>
      <c r="J28" s="405"/>
      <c r="M28" s="4"/>
      <c r="N28" s="4"/>
      <c r="O28" s="4"/>
      <c r="P28" s="4"/>
      <c r="Q28" s="4"/>
      <c r="R28" s="4"/>
      <c r="S28" s="4"/>
      <c r="T28" s="4"/>
    </row>
    <row r="29" spans="1:20" s="5" customFormat="1" ht="24.95" customHeight="1" x14ac:dyDescent="0.2">
      <c r="A29" s="375" t="s">
        <v>263</v>
      </c>
      <c r="B29" s="375"/>
      <c r="C29" s="375"/>
      <c r="D29" s="375"/>
      <c r="E29" s="375"/>
      <c r="F29" s="375"/>
      <c r="G29" s="375"/>
      <c r="H29" s="375"/>
      <c r="I29" s="375"/>
      <c r="J29" s="375"/>
      <c r="K29" s="7"/>
      <c r="L29" s="3"/>
      <c r="M29" s="7"/>
    </row>
    <row r="30" spans="1:20" s="5" customFormat="1" x14ac:dyDescent="0.2">
      <c r="A30" s="160"/>
      <c r="B30" s="155"/>
      <c r="C30" s="155"/>
      <c r="D30" s="155"/>
      <c r="E30" s="155"/>
      <c r="F30" s="155"/>
      <c r="G30" s="155"/>
      <c r="H30" s="155"/>
      <c r="I30" s="155"/>
      <c r="K30" s="7"/>
      <c r="L30" s="7"/>
      <c r="M30" s="7"/>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ColWidth="11.42578125"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0.7109375" style="2" customWidth="1"/>
    <col min="12" max="12" width="10.5703125" style="2" customWidth="1"/>
    <col min="13" max="13" width="8.5703125" style="2" customWidth="1"/>
    <col min="14" max="15" width="10.42578125" style="2" customWidth="1"/>
    <col min="16" max="16" width="8.5703125" style="2" customWidth="1"/>
    <col min="17" max="16384" width="11.42578125" style="2"/>
  </cols>
  <sheetData>
    <row r="1" spans="1:16" ht="15.75" x14ac:dyDescent="0.25">
      <c r="A1" s="148" t="s">
        <v>408</v>
      </c>
    </row>
    <row r="2" spans="1:16" ht="18" customHeight="1" x14ac:dyDescent="0.25">
      <c r="A2" s="458" t="s">
        <v>77</v>
      </c>
      <c r="B2" s="439"/>
      <c r="C2" s="439"/>
      <c r="D2" s="439"/>
      <c r="E2" s="439"/>
      <c r="F2" s="439"/>
      <c r="G2" s="439"/>
      <c r="H2" s="439"/>
      <c r="I2" s="439"/>
      <c r="J2" s="439"/>
      <c r="K2" s="439"/>
      <c r="L2" s="439"/>
      <c r="M2" s="439"/>
      <c r="N2" s="439"/>
      <c r="O2" s="439"/>
      <c r="P2" s="439"/>
    </row>
    <row r="3" spans="1:16" ht="12.75" customHeight="1" x14ac:dyDescent="0.2"/>
    <row r="4" spans="1:16" ht="15.75" customHeight="1" x14ac:dyDescent="0.25">
      <c r="A4" s="458" t="s">
        <v>217</v>
      </c>
      <c r="B4" s="439"/>
      <c r="C4" s="439"/>
      <c r="D4" s="439"/>
      <c r="E4" s="439"/>
      <c r="F4" s="439"/>
      <c r="G4" s="439"/>
      <c r="H4" s="439"/>
      <c r="I4" s="439"/>
      <c r="J4" s="439"/>
      <c r="K4" s="439"/>
      <c r="L4" s="439"/>
      <c r="M4" s="439"/>
      <c r="N4" s="439"/>
      <c r="O4" s="439"/>
      <c r="P4" s="439"/>
    </row>
    <row r="5" spans="1:16" ht="13.5" customHeight="1" thickBot="1" x14ac:dyDescent="0.25"/>
    <row r="6" spans="1:16" ht="15" customHeight="1" thickTop="1" x14ac:dyDescent="0.2">
      <c r="A6" s="79"/>
      <c r="B6" s="63" t="s">
        <v>165</v>
      </c>
      <c r="C6" s="63"/>
      <c r="D6" s="63"/>
      <c r="E6" s="63"/>
      <c r="F6" s="63"/>
      <c r="G6" s="63"/>
      <c r="H6" s="63"/>
      <c r="I6" s="63"/>
      <c r="J6" s="76"/>
      <c r="K6" s="63" t="s">
        <v>164</v>
      </c>
      <c r="L6" s="63"/>
      <c r="M6" s="76"/>
      <c r="N6" s="102"/>
      <c r="O6" s="508" t="s">
        <v>207</v>
      </c>
      <c r="P6" s="102"/>
    </row>
    <row r="7" spans="1:16" ht="15" customHeight="1" x14ac:dyDescent="0.2">
      <c r="A7" s="77" t="s">
        <v>27</v>
      </c>
      <c r="B7" s="60" t="s">
        <v>1</v>
      </c>
      <c r="C7" s="86"/>
      <c r="D7" s="61"/>
      <c r="E7" s="60" t="s">
        <v>30</v>
      </c>
      <c r="F7" s="86"/>
      <c r="G7" s="61"/>
      <c r="H7" s="60" t="s">
        <v>0</v>
      </c>
      <c r="I7" s="86"/>
      <c r="J7" s="61"/>
      <c r="K7" s="55" t="s">
        <v>2</v>
      </c>
      <c r="L7" s="56"/>
      <c r="M7" s="49"/>
      <c r="N7" s="101"/>
      <c r="O7" s="548"/>
      <c r="P7" s="103"/>
    </row>
    <row r="8" spans="1:16" ht="15" customHeight="1" x14ac:dyDescent="0.2">
      <c r="A8" s="104"/>
      <c r="B8" s="92" t="s">
        <v>3</v>
      </c>
      <c r="C8" s="92" t="s">
        <v>4</v>
      </c>
      <c r="D8" s="49" t="s">
        <v>0</v>
      </c>
      <c r="E8" s="92" t="s">
        <v>3</v>
      </c>
      <c r="F8" s="92" t="s">
        <v>4</v>
      </c>
      <c r="G8" s="49" t="s">
        <v>0</v>
      </c>
      <c r="H8" s="92" t="s">
        <v>3</v>
      </c>
      <c r="I8" s="92" t="s">
        <v>4</v>
      </c>
      <c r="J8" s="49" t="s">
        <v>0</v>
      </c>
      <c r="K8" s="49" t="s">
        <v>3</v>
      </c>
      <c r="L8" s="49" t="s">
        <v>4</v>
      </c>
      <c r="M8" s="49" t="s">
        <v>0</v>
      </c>
      <c r="N8" s="49" t="s">
        <v>3</v>
      </c>
      <c r="O8" s="49" t="s">
        <v>4</v>
      </c>
      <c r="P8" s="56" t="s">
        <v>0</v>
      </c>
    </row>
    <row r="9" spans="1:16" ht="18.75" customHeight="1" x14ac:dyDescent="0.25">
      <c r="A9" s="70" t="s">
        <v>33</v>
      </c>
      <c r="B9" s="18">
        <v>0</v>
      </c>
      <c r="C9" s="18">
        <v>0</v>
      </c>
      <c r="D9" s="18">
        <f>SUM(B9:C9)</f>
        <v>0</v>
      </c>
      <c r="E9" s="18">
        <v>0</v>
      </c>
      <c r="F9" s="18">
        <v>0</v>
      </c>
      <c r="G9" s="18">
        <f>SUM(E9:F9)</f>
        <v>0</v>
      </c>
      <c r="H9" s="18">
        <f>E9+B9</f>
        <v>0</v>
      </c>
      <c r="I9" s="18">
        <f>F9+C9</f>
        <v>0</v>
      </c>
      <c r="J9" s="18">
        <f>SUM(H9:I9)</f>
        <v>0</v>
      </c>
      <c r="K9" s="18">
        <v>0</v>
      </c>
      <c r="L9" s="18">
        <v>0</v>
      </c>
      <c r="M9" s="18">
        <f>SUM(K9:L9)</f>
        <v>0</v>
      </c>
      <c r="N9" s="18">
        <f>K9+H9</f>
        <v>0</v>
      </c>
      <c r="O9" s="18">
        <f>L9+I9</f>
        <v>0</v>
      </c>
      <c r="P9" s="35">
        <f>SUM(N9:O9)</f>
        <v>0</v>
      </c>
    </row>
    <row r="10" spans="1:16" ht="18.75" customHeight="1" x14ac:dyDescent="0.25">
      <c r="A10" s="71" t="s">
        <v>34</v>
      </c>
      <c r="B10" s="18">
        <v>114</v>
      </c>
      <c r="C10" s="18">
        <v>6</v>
      </c>
      <c r="D10" s="18">
        <f t="shared" ref="D10:D24" si="0">SUM(B10:C10)</f>
        <v>120</v>
      </c>
      <c r="E10" s="18">
        <v>0</v>
      </c>
      <c r="F10" s="18">
        <v>0</v>
      </c>
      <c r="G10" s="18">
        <f t="shared" ref="G10:G24" si="1">SUM(E10:F10)</f>
        <v>0</v>
      </c>
      <c r="H10" s="18">
        <f t="shared" ref="H10:I24" si="2">E10+B10</f>
        <v>114</v>
      </c>
      <c r="I10" s="18">
        <f t="shared" si="2"/>
        <v>6</v>
      </c>
      <c r="J10" s="18">
        <f t="shared" ref="J10:J24" si="3">SUM(H10:I10)</f>
        <v>120</v>
      </c>
      <c r="K10" s="18">
        <v>0</v>
      </c>
      <c r="L10" s="18">
        <v>0</v>
      </c>
      <c r="M10" s="18">
        <f t="shared" ref="M10:M24" si="4">SUM(K10:L10)</f>
        <v>0</v>
      </c>
      <c r="N10" s="18">
        <f t="shared" ref="N10:O24" si="5">K10+H10</f>
        <v>114</v>
      </c>
      <c r="O10" s="18">
        <f t="shared" si="5"/>
        <v>6</v>
      </c>
      <c r="P10" s="35">
        <f t="shared" ref="P10:P24" si="6">SUM(N10:O10)</f>
        <v>120</v>
      </c>
    </row>
    <row r="11" spans="1:16" ht="18.75" customHeight="1" x14ac:dyDescent="0.25">
      <c r="A11" s="71" t="s">
        <v>35</v>
      </c>
      <c r="B11" s="18">
        <v>17</v>
      </c>
      <c r="C11" s="18">
        <v>0</v>
      </c>
      <c r="D11" s="18">
        <f t="shared" si="0"/>
        <v>17</v>
      </c>
      <c r="E11" s="18">
        <v>0</v>
      </c>
      <c r="F11" s="18">
        <v>0</v>
      </c>
      <c r="G11" s="18">
        <f t="shared" si="1"/>
        <v>0</v>
      </c>
      <c r="H11" s="18">
        <f t="shared" si="2"/>
        <v>17</v>
      </c>
      <c r="I11" s="18">
        <f t="shared" si="2"/>
        <v>0</v>
      </c>
      <c r="J11" s="18">
        <f t="shared" si="3"/>
        <v>17</v>
      </c>
      <c r="K11" s="18">
        <v>0</v>
      </c>
      <c r="L11" s="18">
        <v>0</v>
      </c>
      <c r="M11" s="18">
        <f t="shared" si="4"/>
        <v>0</v>
      </c>
      <c r="N11" s="18">
        <f t="shared" si="5"/>
        <v>17</v>
      </c>
      <c r="O11" s="18">
        <f t="shared" si="5"/>
        <v>0</v>
      </c>
      <c r="P11" s="35">
        <f t="shared" si="6"/>
        <v>17</v>
      </c>
    </row>
    <row r="12" spans="1:16" ht="18.75" customHeight="1" x14ac:dyDescent="0.25">
      <c r="A12" s="71" t="s">
        <v>36</v>
      </c>
      <c r="B12" s="18">
        <v>0</v>
      </c>
      <c r="C12" s="18">
        <v>0</v>
      </c>
      <c r="D12" s="18">
        <f t="shared" si="0"/>
        <v>0</v>
      </c>
      <c r="E12" s="18">
        <v>0</v>
      </c>
      <c r="F12" s="18">
        <v>0</v>
      </c>
      <c r="G12" s="18">
        <f t="shared" si="1"/>
        <v>0</v>
      </c>
      <c r="H12" s="18">
        <f t="shared" si="2"/>
        <v>0</v>
      </c>
      <c r="I12" s="18">
        <f t="shared" si="2"/>
        <v>0</v>
      </c>
      <c r="J12" s="18">
        <f t="shared" si="3"/>
        <v>0</v>
      </c>
      <c r="K12" s="18">
        <v>0</v>
      </c>
      <c r="L12" s="18">
        <v>15</v>
      </c>
      <c r="M12" s="18">
        <f t="shared" si="4"/>
        <v>15</v>
      </c>
      <c r="N12" s="18">
        <f t="shared" si="5"/>
        <v>0</v>
      </c>
      <c r="O12" s="18">
        <f t="shared" si="5"/>
        <v>15</v>
      </c>
      <c r="P12" s="35">
        <f t="shared" si="6"/>
        <v>15</v>
      </c>
    </row>
    <row r="13" spans="1:16" ht="18.75" customHeight="1" x14ac:dyDescent="0.25">
      <c r="A13" s="71" t="s">
        <v>37</v>
      </c>
      <c r="B13" s="18">
        <v>71</v>
      </c>
      <c r="C13" s="18">
        <v>51</v>
      </c>
      <c r="D13" s="18">
        <f t="shared" si="0"/>
        <v>122</v>
      </c>
      <c r="E13" s="18">
        <v>0</v>
      </c>
      <c r="F13" s="18">
        <v>0</v>
      </c>
      <c r="G13" s="18">
        <f t="shared" si="1"/>
        <v>0</v>
      </c>
      <c r="H13" s="18">
        <f t="shared" si="2"/>
        <v>71</v>
      </c>
      <c r="I13" s="18">
        <f t="shared" si="2"/>
        <v>51</v>
      </c>
      <c r="J13" s="18">
        <f t="shared" si="3"/>
        <v>122</v>
      </c>
      <c r="K13" s="18">
        <v>0</v>
      </c>
      <c r="L13" s="18">
        <v>0</v>
      </c>
      <c r="M13" s="18">
        <f t="shared" si="4"/>
        <v>0</v>
      </c>
      <c r="N13" s="18">
        <f t="shared" si="5"/>
        <v>71</v>
      </c>
      <c r="O13" s="18">
        <f t="shared" si="5"/>
        <v>51</v>
      </c>
      <c r="P13" s="35">
        <f t="shared" si="6"/>
        <v>122</v>
      </c>
    </row>
    <row r="14" spans="1:16" ht="18.75" customHeight="1" x14ac:dyDescent="0.25">
      <c r="A14" s="71" t="s">
        <v>38</v>
      </c>
      <c r="B14" s="18">
        <v>155</v>
      </c>
      <c r="C14" s="18">
        <v>66</v>
      </c>
      <c r="D14" s="18">
        <f t="shared" si="0"/>
        <v>221</v>
      </c>
      <c r="E14" s="18">
        <v>0</v>
      </c>
      <c r="F14" s="18">
        <v>0</v>
      </c>
      <c r="G14" s="18">
        <f t="shared" si="1"/>
        <v>0</v>
      </c>
      <c r="H14" s="18">
        <f t="shared" si="2"/>
        <v>155</v>
      </c>
      <c r="I14" s="18">
        <f t="shared" si="2"/>
        <v>66</v>
      </c>
      <c r="J14" s="18">
        <f t="shared" si="3"/>
        <v>221</v>
      </c>
      <c r="K14" s="18">
        <v>0</v>
      </c>
      <c r="L14" s="18">
        <v>12</v>
      </c>
      <c r="M14" s="18">
        <f t="shared" si="4"/>
        <v>12</v>
      </c>
      <c r="N14" s="18">
        <f t="shared" si="5"/>
        <v>155</v>
      </c>
      <c r="O14" s="18">
        <f t="shared" si="5"/>
        <v>78</v>
      </c>
      <c r="P14" s="35">
        <f t="shared" si="6"/>
        <v>233</v>
      </c>
    </row>
    <row r="15" spans="1:16" ht="18.75" customHeight="1" x14ac:dyDescent="0.25">
      <c r="A15" s="71" t="s">
        <v>39</v>
      </c>
      <c r="B15" s="18">
        <v>45</v>
      </c>
      <c r="C15" s="18">
        <v>22</v>
      </c>
      <c r="D15" s="18">
        <f t="shared" si="0"/>
        <v>67</v>
      </c>
      <c r="E15" s="18">
        <v>0</v>
      </c>
      <c r="F15" s="18">
        <v>0</v>
      </c>
      <c r="G15" s="18">
        <f t="shared" si="1"/>
        <v>0</v>
      </c>
      <c r="H15" s="18">
        <f t="shared" si="2"/>
        <v>45</v>
      </c>
      <c r="I15" s="18">
        <f t="shared" si="2"/>
        <v>22</v>
      </c>
      <c r="J15" s="18">
        <f t="shared" si="3"/>
        <v>67</v>
      </c>
      <c r="K15" s="18">
        <v>0</v>
      </c>
      <c r="L15" s="18">
        <v>30</v>
      </c>
      <c r="M15" s="18">
        <f t="shared" si="4"/>
        <v>30</v>
      </c>
      <c r="N15" s="18">
        <f t="shared" si="5"/>
        <v>45</v>
      </c>
      <c r="O15" s="18">
        <f t="shared" si="5"/>
        <v>52</v>
      </c>
      <c r="P15" s="35">
        <f t="shared" si="6"/>
        <v>97</v>
      </c>
    </row>
    <row r="16" spans="1:16" ht="18.75" customHeight="1" x14ac:dyDescent="0.25">
      <c r="A16" s="71" t="s">
        <v>40</v>
      </c>
      <c r="B16" s="18">
        <v>48</v>
      </c>
      <c r="C16" s="18">
        <v>11</v>
      </c>
      <c r="D16" s="18">
        <f t="shared" si="0"/>
        <v>59</v>
      </c>
      <c r="E16" s="18">
        <v>0</v>
      </c>
      <c r="F16" s="18">
        <v>0</v>
      </c>
      <c r="G16" s="18">
        <f t="shared" si="1"/>
        <v>0</v>
      </c>
      <c r="H16" s="18">
        <f t="shared" si="2"/>
        <v>48</v>
      </c>
      <c r="I16" s="18">
        <f t="shared" si="2"/>
        <v>11</v>
      </c>
      <c r="J16" s="18">
        <f t="shared" si="3"/>
        <v>59</v>
      </c>
      <c r="K16" s="18">
        <v>0</v>
      </c>
      <c r="L16" s="18">
        <v>51</v>
      </c>
      <c r="M16" s="18">
        <f t="shared" si="4"/>
        <v>51</v>
      </c>
      <c r="N16" s="18">
        <f t="shared" si="5"/>
        <v>48</v>
      </c>
      <c r="O16" s="18">
        <f t="shared" si="5"/>
        <v>62</v>
      </c>
      <c r="P16" s="35">
        <f t="shared" si="6"/>
        <v>110</v>
      </c>
    </row>
    <row r="17" spans="1:16" ht="18.75" customHeight="1" x14ac:dyDescent="0.25">
      <c r="A17" s="71" t="s">
        <v>401</v>
      </c>
      <c r="B17" s="18">
        <v>0</v>
      </c>
      <c r="C17" s="18">
        <v>30</v>
      </c>
      <c r="D17" s="18">
        <f t="shared" si="0"/>
        <v>30</v>
      </c>
      <c r="E17" s="18">
        <v>0</v>
      </c>
      <c r="F17" s="18">
        <v>0</v>
      </c>
      <c r="G17" s="18">
        <f t="shared" si="1"/>
        <v>0</v>
      </c>
      <c r="H17" s="18">
        <f t="shared" si="2"/>
        <v>0</v>
      </c>
      <c r="I17" s="18">
        <f t="shared" si="2"/>
        <v>30</v>
      </c>
      <c r="J17" s="18">
        <f t="shared" si="3"/>
        <v>30</v>
      </c>
      <c r="K17" s="18">
        <v>0</v>
      </c>
      <c r="L17" s="18">
        <v>0</v>
      </c>
      <c r="M17" s="18">
        <f t="shared" si="4"/>
        <v>0</v>
      </c>
      <c r="N17" s="18">
        <f t="shared" si="5"/>
        <v>0</v>
      </c>
      <c r="O17" s="18">
        <f t="shared" si="5"/>
        <v>30</v>
      </c>
      <c r="P17" s="35">
        <f t="shared" si="6"/>
        <v>30</v>
      </c>
    </row>
    <row r="18" spans="1:16" ht="18.75" customHeight="1" x14ac:dyDescent="0.25">
      <c r="A18" s="71" t="s">
        <v>41</v>
      </c>
      <c r="B18" s="18">
        <v>152</v>
      </c>
      <c r="C18" s="18">
        <v>16</v>
      </c>
      <c r="D18" s="18">
        <f t="shared" si="0"/>
        <v>168</v>
      </c>
      <c r="E18" s="18">
        <v>0</v>
      </c>
      <c r="F18" s="18">
        <v>0</v>
      </c>
      <c r="G18" s="18">
        <f t="shared" si="1"/>
        <v>0</v>
      </c>
      <c r="H18" s="18">
        <f t="shared" si="2"/>
        <v>152</v>
      </c>
      <c r="I18" s="18">
        <f t="shared" si="2"/>
        <v>16</v>
      </c>
      <c r="J18" s="18">
        <f t="shared" si="3"/>
        <v>168</v>
      </c>
      <c r="K18" s="18">
        <v>0</v>
      </c>
      <c r="L18" s="18">
        <v>0</v>
      </c>
      <c r="M18" s="18">
        <f t="shared" si="4"/>
        <v>0</v>
      </c>
      <c r="N18" s="18">
        <f t="shared" si="5"/>
        <v>152</v>
      </c>
      <c r="O18" s="18">
        <f t="shared" si="5"/>
        <v>16</v>
      </c>
      <c r="P18" s="35">
        <f t="shared" si="6"/>
        <v>168</v>
      </c>
    </row>
    <row r="19" spans="1:16" ht="18.75" customHeight="1" x14ac:dyDescent="0.25">
      <c r="A19" s="71" t="s">
        <v>42</v>
      </c>
      <c r="B19" s="18">
        <v>110</v>
      </c>
      <c r="C19" s="18">
        <v>45</v>
      </c>
      <c r="D19" s="18">
        <f t="shared" si="0"/>
        <v>155</v>
      </c>
      <c r="E19" s="18">
        <v>0</v>
      </c>
      <c r="F19" s="18">
        <v>0</v>
      </c>
      <c r="G19" s="18">
        <f t="shared" si="1"/>
        <v>0</v>
      </c>
      <c r="H19" s="18">
        <f t="shared" si="2"/>
        <v>110</v>
      </c>
      <c r="I19" s="18">
        <f t="shared" si="2"/>
        <v>45</v>
      </c>
      <c r="J19" s="18">
        <f t="shared" si="3"/>
        <v>155</v>
      </c>
      <c r="K19" s="18">
        <v>0</v>
      </c>
      <c r="L19" s="18">
        <v>60</v>
      </c>
      <c r="M19" s="18">
        <f t="shared" si="4"/>
        <v>60</v>
      </c>
      <c r="N19" s="18">
        <f t="shared" si="5"/>
        <v>110</v>
      </c>
      <c r="O19" s="18">
        <f t="shared" si="5"/>
        <v>105</v>
      </c>
      <c r="P19" s="35">
        <f t="shared" si="6"/>
        <v>215</v>
      </c>
    </row>
    <row r="20" spans="1:16" ht="18.75" customHeight="1" x14ac:dyDescent="0.25">
      <c r="A20" s="71" t="s">
        <v>43</v>
      </c>
      <c r="B20" s="18">
        <v>15</v>
      </c>
      <c r="C20" s="18">
        <v>15</v>
      </c>
      <c r="D20" s="18">
        <f t="shared" si="0"/>
        <v>30</v>
      </c>
      <c r="E20" s="18">
        <v>0</v>
      </c>
      <c r="F20" s="18">
        <v>0</v>
      </c>
      <c r="G20" s="18">
        <f t="shared" si="1"/>
        <v>0</v>
      </c>
      <c r="H20" s="18">
        <f t="shared" si="2"/>
        <v>15</v>
      </c>
      <c r="I20" s="18">
        <f t="shared" si="2"/>
        <v>15</v>
      </c>
      <c r="J20" s="18">
        <f t="shared" si="3"/>
        <v>30</v>
      </c>
      <c r="K20" s="18">
        <v>0</v>
      </c>
      <c r="L20" s="18">
        <v>0</v>
      </c>
      <c r="M20" s="18">
        <f t="shared" si="4"/>
        <v>0</v>
      </c>
      <c r="N20" s="18">
        <f t="shared" si="5"/>
        <v>15</v>
      </c>
      <c r="O20" s="18">
        <f t="shared" si="5"/>
        <v>15</v>
      </c>
      <c r="P20" s="35">
        <f t="shared" si="6"/>
        <v>30</v>
      </c>
    </row>
    <row r="21" spans="1:16" ht="18.75" customHeight="1" x14ac:dyDescent="0.25">
      <c r="A21" s="72" t="s">
        <v>44</v>
      </c>
      <c r="B21" s="18">
        <v>12</v>
      </c>
      <c r="C21" s="18">
        <v>45</v>
      </c>
      <c r="D21" s="18">
        <f t="shared" si="0"/>
        <v>57</v>
      </c>
      <c r="E21" s="18">
        <v>0</v>
      </c>
      <c r="F21" s="18">
        <v>0</v>
      </c>
      <c r="G21" s="18">
        <f t="shared" si="1"/>
        <v>0</v>
      </c>
      <c r="H21" s="18">
        <f t="shared" si="2"/>
        <v>12</v>
      </c>
      <c r="I21" s="18">
        <f t="shared" si="2"/>
        <v>45</v>
      </c>
      <c r="J21" s="18">
        <f t="shared" si="3"/>
        <v>57</v>
      </c>
      <c r="K21" s="18">
        <v>0</v>
      </c>
      <c r="L21" s="18">
        <v>21</v>
      </c>
      <c r="M21" s="18">
        <f t="shared" si="4"/>
        <v>21</v>
      </c>
      <c r="N21" s="18">
        <f t="shared" si="5"/>
        <v>12</v>
      </c>
      <c r="O21" s="18">
        <f t="shared" si="5"/>
        <v>66</v>
      </c>
      <c r="P21" s="35">
        <f t="shared" si="6"/>
        <v>78</v>
      </c>
    </row>
    <row r="22" spans="1:16" ht="18.75" customHeight="1" x14ac:dyDescent="0.25">
      <c r="A22" s="72" t="s">
        <v>45</v>
      </c>
      <c r="B22" s="18">
        <v>0</v>
      </c>
      <c r="C22" s="18">
        <v>25</v>
      </c>
      <c r="D22" s="18">
        <f t="shared" si="0"/>
        <v>25</v>
      </c>
      <c r="E22" s="18">
        <v>0</v>
      </c>
      <c r="F22" s="18">
        <v>0</v>
      </c>
      <c r="G22" s="18">
        <f t="shared" si="1"/>
        <v>0</v>
      </c>
      <c r="H22" s="18">
        <f t="shared" si="2"/>
        <v>0</v>
      </c>
      <c r="I22" s="18">
        <f t="shared" si="2"/>
        <v>25</v>
      </c>
      <c r="J22" s="18">
        <f t="shared" si="3"/>
        <v>25</v>
      </c>
      <c r="K22" s="18">
        <v>0</v>
      </c>
      <c r="L22" s="18">
        <v>15</v>
      </c>
      <c r="M22" s="18">
        <f t="shared" si="4"/>
        <v>15</v>
      </c>
      <c r="N22" s="18">
        <f t="shared" si="5"/>
        <v>0</v>
      </c>
      <c r="O22" s="18">
        <f t="shared" si="5"/>
        <v>40</v>
      </c>
      <c r="P22" s="35">
        <f t="shared" si="6"/>
        <v>40</v>
      </c>
    </row>
    <row r="23" spans="1:16" ht="18.75" customHeight="1" x14ac:dyDescent="0.25">
      <c r="A23" s="71" t="s">
        <v>46</v>
      </c>
      <c r="B23" s="18">
        <v>0</v>
      </c>
      <c r="C23" s="18">
        <v>60</v>
      </c>
      <c r="D23" s="18">
        <f t="shared" si="0"/>
        <v>60</v>
      </c>
      <c r="E23" s="18">
        <v>0</v>
      </c>
      <c r="F23" s="18">
        <v>0</v>
      </c>
      <c r="G23" s="18">
        <f t="shared" si="1"/>
        <v>0</v>
      </c>
      <c r="H23" s="18">
        <f t="shared" si="2"/>
        <v>0</v>
      </c>
      <c r="I23" s="18">
        <f t="shared" si="2"/>
        <v>60</v>
      </c>
      <c r="J23" s="18">
        <f t="shared" si="3"/>
        <v>60</v>
      </c>
      <c r="K23" s="18">
        <v>0</v>
      </c>
      <c r="L23" s="18">
        <v>0</v>
      </c>
      <c r="M23" s="18">
        <f t="shared" si="4"/>
        <v>0</v>
      </c>
      <c r="N23" s="18">
        <f t="shared" si="5"/>
        <v>0</v>
      </c>
      <c r="O23" s="18">
        <f t="shared" si="5"/>
        <v>60</v>
      </c>
      <c r="P23" s="35">
        <f t="shared" si="6"/>
        <v>60</v>
      </c>
    </row>
    <row r="24" spans="1:16" ht="18.75" customHeight="1" x14ac:dyDescent="0.25">
      <c r="A24" s="71" t="s">
        <v>47</v>
      </c>
      <c r="B24" s="18">
        <v>460</v>
      </c>
      <c r="C24" s="18">
        <v>277</v>
      </c>
      <c r="D24" s="18">
        <f t="shared" si="0"/>
        <v>737</v>
      </c>
      <c r="E24" s="18">
        <v>0</v>
      </c>
      <c r="F24" s="18">
        <v>0</v>
      </c>
      <c r="G24" s="18">
        <f t="shared" si="1"/>
        <v>0</v>
      </c>
      <c r="H24" s="18">
        <f t="shared" si="2"/>
        <v>460</v>
      </c>
      <c r="I24" s="18">
        <f t="shared" si="2"/>
        <v>277</v>
      </c>
      <c r="J24" s="18">
        <f t="shared" si="3"/>
        <v>737</v>
      </c>
      <c r="K24" s="18">
        <v>29</v>
      </c>
      <c r="L24" s="18">
        <v>109</v>
      </c>
      <c r="M24" s="18">
        <f t="shared" si="4"/>
        <v>138</v>
      </c>
      <c r="N24" s="18">
        <f t="shared" si="5"/>
        <v>489</v>
      </c>
      <c r="O24" s="18">
        <f t="shared" si="5"/>
        <v>386</v>
      </c>
      <c r="P24" s="35">
        <f t="shared" si="6"/>
        <v>875</v>
      </c>
    </row>
    <row r="25" spans="1:16" ht="18.75" customHeight="1" thickBot="1" x14ac:dyDescent="0.3">
      <c r="A25" s="87" t="s">
        <v>0</v>
      </c>
      <c r="B25" s="91">
        <f>SUM(B9:B24)</f>
        <v>1199</v>
      </c>
      <c r="C25" s="91">
        <f t="shared" ref="C25:P25" si="7">SUM(C9:C24)</f>
        <v>669</v>
      </c>
      <c r="D25" s="91">
        <f t="shared" si="7"/>
        <v>1868</v>
      </c>
      <c r="E25" s="91">
        <f t="shared" si="7"/>
        <v>0</v>
      </c>
      <c r="F25" s="91">
        <f t="shared" si="7"/>
        <v>0</v>
      </c>
      <c r="G25" s="91">
        <f t="shared" si="7"/>
        <v>0</v>
      </c>
      <c r="H25" s="91">
        <f t="shared" si="7"/>
        <v>1199</v>
      </c>
      <c r="I25" s="91">
        <f t="shared" si="7"/>
        <v>669</v>
      </c>
      <c r="J25" s="91">
        <f t="shared" si="7"/>
        <v>1868</v>
      </c>
      <c r="K25" s="91">
        <f t="shared" si="7"/>
        <v>29</v>
      </c>
      <c r="L25" s="91">
        <f t="shared" si="7"/>
        <v>313</v>
      </c>
      <c r="M25" s="91">
        <f t="shared" si="7"/>
        <v>342</v>
      </c>
      <c r="N25" s="91">
        <f t="shared" si="7"/>
        <v>1228</v>
      </c>
      <c r="O25" s="91">
        <f t="shared" si="7"/>
        <v>982</v>
      </c>
      <c r="P25" s="91">
        <f t="shared" si="7"/>
        <v>2210</v>
      </c>
    </row>
    <row r="26" spans="1:16" ht="13.5" thickTop="1" x14ac:dyDescent="0.2">
      <c r="A26" s="47" t="s">
        <v>225</v>
      </c>
    </row>
    <row r="27" spans="1:16" x14ac:dyDescent="0.2">
      <c r="A27" s="47" t="s">
        <v>373</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70" zoomScaleNormal="70" workbookViewId="0"/>
  </sheetViews>
  <sheetFormatPr baseColWidth="10" defaultColWidth="11.42578125" defaultRowHeight="12.75" x14ac:dyDescent="0.2"/>
  <cols>
    <col min="1" max="1" width="11.42578125" style="2"/>
    <col min="2" max="2" width="50.7109375" style="2" customWidth="1"/>
    <col min="3" max="3" width="10.7109375" style="2" bestFit="1" customWidth="1"/>
    <col min="4" max="4" width="10.28515625" style="2" bestFit="1" customWidth="1"/>
    <col min="5" max="5" width="10.28515625" style="2" customWidth="1"/>
    <col min="6" max="6" width="7.28515625" style="2" bestFit="1" customWidth="1"/>
    <col min="7" max="7" width="10.7109375" style="2" bestFit="1" customWidth="1"/>
    <col min="8" max="8" width="10.28515625" style="2" bestFit="1" customWidth="1"/>
    <col min="9" max="9" width="10.28515625" style="2" customWidth="1"/>
    <col min="10" max="10" width="7.28515625" style="2" bestFit="1" customWidth="1"/>
    <col min="11" max="11" width="10.7109375" style="2" bestFit="1" customWidth="1"/>
    <col min="12" max="12" width="10.28515625" style="2" bestFit="1" customWidth="1"/>
    <col min="13" max="13" width="10.28515625" style="2" customWidth="1"/>
    <col min="14" max="14" width="7.28515625" style="2" bestFit="1" customWidth="1"/>
    <col min="15" max="15" width="11.5703125" style="2" customWidth="1"/>
    <col min="16" max="17" width="10.42578125" style="2" customWidth="1"/>
    <col min="18" max="18" width="7.5703125" style="2" customWidth="1"/>
    <col min="19" max="19" width="10.7109375" style="2" bestFit="1" customWidth="1"/>
    <col min="20" max="20" width="10.28515625" style="2" bestFit="1" customWidth="1"/>
    <col min="21" max="21" width="10.28515625" style="2" customWidth="1"/>
    <col min="22" max="22" width="8.85546875" style="2" customWidth="1"/>
    <col min="23" max="16384" width="11.42578125" style="2"/>
  </cols>
  <sheetData>
    <row r="1" spans="1:22" ht="15.75" x14ac:dyDescent="0.25">
      <c r="A1" s="148" t="s">
        <v>408</v>
      </c>
      <c r="C1" s="52"/>
    </row>
    <row r="2" spans="1:22" ht="13.5" x14ac:dyDescent="0.25">
      <c r="A2" s="458" t="s">
        <v>78</v>
      </c>
      <c r="B2" s="365"/>
      <c r="C2" s="365"/>
      <c r="D2" s="365"/>
      <c r="E2" s="365"/>
      <c r="F2" s="365"/>
      <c r="G2" s="365"/>
      <c r="H2" s="365"/>
      <c r="I2" s="365"/>
      <c r="J2" s="365"/>
      <c r="K2" s="365"/>
      <c r="L2" s="365"/>
      <c r="M2" s="365"/>
      <c r="N2" s="365"/>
      <c r="O2" s="365"/>
      <c r="P2" s="365"/>
      <c r="Q2" s="365"/>
      <c r="R2" s="365"/>
      <c r="S2" s="365"/>
      <c r="T2" s="365"/>
      <c r="U2" s="365"/>
      <c r="V2" s="365"/>
    </row>
    <row r="4" spans="1:22" ht="19.5" customHeight="1" x14ac:dyDescent="0.25">
      <c r="A4" s="458" t="s">
        <v>218</v>
      </c>
      <c r="B4" s="365"/>
      <c r="C4" s="365"/>
      <c r="D4" s="365"/>
      <c r="E4" s="365"/>
      <c r="F4" s="365"/>
      <c r="G4" s="365"/>
      <c r="H4" s="365"/>
      <c r="I4" s="365"/>
      <c r="J4" s="365"/>
      <c r="K4" s="365"/>
      <c r="L4" s="365"/>
      <c r="M4" s="365"/>
      <c r="N4" s="365"/>
      <c r="O4" s="365"/>
      <c r="P4" s="365"/>
      <c r="Q4" s="365"/>
      <c r="R4" s="365"/>
      <c r="S4" s="365"/>
      <c r="T4" s="365"/>
      <c r="U4" s="365"/>
      <c r="V4" s="365"/>
    </row>
    <row r="5" spans="1:22" ht="13.5" customHeight="1" thickBot="1" x14ac:dyDescent="0.25"/>
    <row r="6" spans="1:22" ht="15" customHeight="1" thickTop="1" x14ac:dyDescent="0.2">
      <c r="A6" s="392" t="s">
        <v>92</v>
      </c>
      <c r="B6" s="389" t="s">
        <v>379</v>
      </c>
      <c r="C6" s="63" t="s">
        <v>165</v>
      </c>
      <c r="D6" s="63"/>
      <c r="E6" s="63"/>
      <c r="F6" s="63"/>
      <c r="G6" s="63"/>
      <c r="H6" s="63"/>
      <c r="I6" s="63"/>
      <c r="J6" s="63"/>
      <c r="K6" s="63"/>
      <c r="L6" s="63"/>
      <c r="M6" s="63"/>
      <c r="N6" s="76"/>
      <c r="O6" s="63" t="s">
        <v>164</v>
      </c>
      <c r="P6" s="63"/>
      <c r="Q6" s="63"/>
      <c r="R6" s="76"/>
      <c r="S6" s="102"/>
      <c r="T6" s="508" t="s">
        <v>207</v>
      </c>
      <c r="U6" s="279"/>
      <c r="V6" s="102"/>
    </row>
    <row r="7" spans="1:22" ht="15" customHeight="1" x14ac:dyDescent="0.2">
      <c r="A7" s="549"/>
      <c r="B7" s="423"/>
      <c r="C7" s="60" t="s">
        <v>1</v>
      </c>
      <c r="D7" s="86"/>
      <c r="E7" s="86"/>
      <c r="F7" s="61"/>
      <c r="G7" s="60" t="s">
        <v>30</v>
      </c>
      <c r="H7" s="86"/>
      <c r="I7" s="86"/>
      <c r="J7" s="61"/>
      <c r="K7" s="60" t="s">
        <v>0</v>
      </c>
      <c r="L7" s="86"/>
      <c r="M7" s="86"/>
      <c r="N7" s="61"/>
      <c r="O7" s="55" t="s">
        <v>2</v>
      </c>
      <c r="P7" s="56"/>
      <c r="Q7" s="56"/>
      <c r="R7" s="49"/>
      <c r="S7" s="101"/>
      <c r="T7" s="548"/>
      <c r="U7" s="280"/>
      <c r="V7" s="103"/>
    </row>
    <row r="8" spans="1:22" ht="35.25" customHeight="1" x14ac:dyDescent="0.2">
      <c r="A8" s="406"/>
      <c r="B8" s="399"/>
      <c r="C8" s="290" t="s">
        <v>3</v>
      </c>
      <c r="D8" s="290" t="s">
        <v>4</v>
      </c>
      <c r="E8" s="291" t="s">
        <v>403</v>
      </c>
      <c r="F8" s="292" t="s">
        <v>0</v>
      </c>
      <c r="G8" s="290" t="s">
        <v>3</v>
      </c>
      <c r="H8" s="290" t="s">
        <v>4</v>
      </c>
      <c r="I8" s="291" t="s">
        <v>403</v>
      </c>
      <c r="J8" s="292" t="s">
        <v>0</v>
      </c>
      <c r="K8" s="290" t="s">
        <v>3</v>
      </c>
      <c r="L8" s="290" t="s">
        <v>4</v>
      </c>
      <c r="M8" s="291" t="s">
        <v>403</v>
      </c>
      <c r="N8" s="292" t="s">
        <v>0</v>
      </c>
      <c r="O8" s="290" t="s">
        <v>3</v>
      </c>
      <c r="P8" s="290" t="s">
        <v>4</v>
      </c>
      <c r="Q8" s="291" t="s">
        <v>403</v>
      </c>
      <c r="R8" s="292" t="s">
        <v>0</v>
      </c>
      <c r="S8" s="293" t="s">
        <v>3</v>
      </c>
      <c r="T8" s="293" t="s">
        <v>4</v>
      </c>
      <c r="U8" s="294" t="s">
        <v>403</v>
      </c>
      <c r="V8" s="295" t="s">
        <v>0</v>
      </c>
    </row>
    <row r="9" spans="1:22" ht="18.75" customHeight="1" x14ac:dyDescent="0.25">
      <c r="A9" s="113" t="s">
        <v>93</v>
      </c>
      <c r="B9" s="112" t="s">
        <v>82</v>
      </c>
      <c r="C9" s="18">
        <v>18</v>
      </c>
      <c r="D9" s="18">
        <v>0</v>
      </c>
      <c r="E9" s="18">
        <v>0</v>
      </c>
      <c r="F9" s="18">
        <v>0</v>
      </c>
      <c r="G9" s="18">
        <v>0</v>
      </c>
      <c r="H9" s="18">
        <v>0</v>
      </c>
      <c r="I9" s="18">
        <v>0</v>
      </c>
      <c r="J9" s="18">
        <f>SUM(G9:I9)</f>
        <v>0</v>
      </c>
      <c r="K9" s="18">
        <f>G9+C9</f>
        <v>18</v>
      </c>
      <c r="L9" s="18">
        <f t="shared" ref="L9:M24" si="0">H9+D9</f>
        <v>0</v>
      </c>
      <c r="M9" s="18">
        <f t="shared" si="0"/>
        <v>0</v>
      </c>
      <c r="N9" s="18">
        <f>SUM(K9:M9)</f>
        <v>18</v>
      </c>
      <c r="O9" s="18">
        <v>0</v>
      </c>
      <c r="P9" s="18">
        <v>0</v>
      </c>
      <c r="Q9" s="18">
        <v>0</v>
      </c>
      <c r="R9" s="18">
        <f>SUM(O9:Q9)</f>
        <v>0</v>
      </c>
      <c r="S9" s="33">
        <f>O9+K9</f>
        <v>18</v>
      </c>
      <c r="T9" s="33">
        <f t="shared" ref="T9:U24" si="1">P9+L9</f>
        <v>0</v>
      </c>
      <c r="U9" s="33">
        <f t="shared" si="1"/>
        <v>0</v>
      </c>
      <c r="V9" s="34">
        <f>SUM(S9:U9)</f>
        <v>18</v>
      </c>
    </row>
    <row r="10" spans="1:22" ht="18.75" customHeight="1" x14ac:dyDescent="0.25">
      <c r="A10" s="114" t="s">
        <v>94</v>
      </c>
      <c r="B10" s="112" t="s">
        <v>83</v>
      </c>
      <c r="C10" s="18">
        <v>0</v>
      </c>
      <c r="D10" s="18">
        <v>0</v>
      </c>
      <c r="E10" s="18">
        <v>0</v>
      </c>
      <c r="F10" s="18">
        <v>0</v>
      </c>
      <c r="G10" s="18">
        <v>0</v>
      </c>
      <c r="H10" s="18">
        <v>0</v>
      </c>
      <c r="I10" s="18">
        <v>0</v>
      </c>
      <c r="J10" s="18">
        <f t="shared" ref="J10:J25" si="2">SUM(G10:I10)</f>
        <v>0</v>
      </c>
      <c r="K10" s="18">
        <f t="shared" ref="K10:M25" si="3">G10+C10</f>
        <v>0</v>
      </c>
      <c r="L10" s="18">
        <f t="shared" si="0"/>
        <v>0</v>
      </c>
      <c r="M10" s="18">
        <f t="shared" si="0"/>
        <v>0</v>
      </c>
      <c r="N10" s="18">
        <f t="shared" ref="N10:N25" si="4">SUM(K10:M10)</f>
        <v>0</v>
      </c>
      <c r="O10" s="18">
        <v>0</v>
      </c>
      <c r="P10" s="18">
        <v>0</v>
      </c>
      <c r="Q10" s="18">
        <v>0</v>
      </c>
      <c r="R10" s="18">
        <f t="shared" ref="R10:R25" si="5">SUM(O10:Q10)</f>
        <v>0</v>
      </c>
      <c r="S10" s="33">
        <f t="shared" ref="S10:U25" si="6">O10+K10</f>
        <v>0</v>
      </c>
      <c r="T10" s="33">
        <f t="shared" si="1"/>
        <v>0</v>
      </c>
      <c r="U10" s="33">
        <f t="shared" si="1"/>
        <v>0</v>
      </c>
      <c r="V10" s="34">
        <f t="shared" ref="V10:V25" si="7">SUM(S10:U10)</f>
        <v>0</v>
      </c>
    </row>
    <row r="11" spans="1:22" ht="18.75" customHeight="1" x14ac:dyDescent="0.25">
      <c r="A11" s="114" t="s">
        <v>95</v>
      </c>
      <c r="B11" s="64" t="s">
        <v>84</v>
      </c>
      <c r="C11" s="18">
        <v>0</v>
      </c>
      <c r="D11" s="18">
        <v>0</v>
      </c>
      <c r="E11" s="18">
        <v>0</v>
      </c>
      <c r="F11" s="18">
        <v>0</v>
      </c>
      <c r="G11" s="18">
        <v>0</v>
      </c>
      <c r="H11" s="18">
        <v>0</v>
      </c>
      <c r="I11" s="18">
        <v>0</v>
      </c>
      <c r="J11" s="18">
        <f t="shared" si="2"/>
        <v>0</v>
      </c>
      <c r="K11" s="18">
        <f t="shared" si="3"/>
        <v>0</v>
      </c>
      <c r="L11" s="18">
        <f t="shared" si="0"/>
        <v>0</v>
      </c>
      <c r="M11" s="18">
        <f t="shared" si="0"/>
        <v>0</v>
      </c>
      <c r="N11" s="18">
        <f t="shared" si="4"/>
        <v>0</v>
      </c>
      <c r="O11" s="18">
        <v>0</v>
      </c>
      <c r="P11" s="18">
        <v>0</v>
      </c>
      <c r="Q11" s="18">
        <v>0</v>
      </c>
      <c r="R11" s="18">
        <f t="shared" si="5"/>
        <v>0</v>
      </c>
      <c r="S11" s="33">
        <f t="shared" si="6"/>
        <v>0</v>
      </c>
      <c r="T11" s="33">
        <f t="shared" si="1"/>
        <v>0</v>
      </c>
      <c r="U11" s="33">
        <f t="shared" si="1"/>
        <v>0</v>
      </c>
      <c r="V11" s="34">
        <f t="shared" si="7"/>
        <v>0</v>
      </c>
    </row>
    <row r="12" spans="1:22" ht="18.75" customHeight="1" x14ac:dyDescent="0.25">
      <c r="A12" s="114" t="s">
        <v>96</v>
      </c>
      <c r="B12" s="64" t="s">
        <v>85</v>
      </c>
      <c r="C12" s="18">
        <v>32</v>
      </c>
      <c r="D12" s="18">
        <v>0</v>
      </c>
      <c r="E12" s="18">
        <v>0</v>
      </c>
      <c r="F12" s="18">
        <v>0</v>
      </c>
      <c r="G12" s="18">
        <v>0</v>
      </c>
      <c r="H12" s="18">
        <v>0</v>
      </c>
      <c r="I12" s="18">
        <v>0</v>
      </c>
      <c r="J12" s="18">
        <f t="shared" si="2"/>
        <v>0</v>
      </c>
      <c r="K12" s="18">
        <f t="shared" si="3"/>
        <v>32</v>
      </c>
      <c r="L12" s="18">
        <f t="shared" si="0"/>
        <v>0</v>
      </c>
      <c r="M12" s="18">
        <f t="shared" si="0"/>
        <v>0</v>
      </c>
      <c r="N12" s="18">
        <f t="shared" si="4"/>
        <v>32</v>
      </c>
      <c r="O12" s="18">
        <v>0</v>
      </c>
      <c r="P12" s="18">
        <v>0</v>
      </c>
      <c r="Q12" s="18">
        <v>0</v>
      </c>
      <c r="R12" s="18">
        <f t="shared" si="5"/>
        <v>0</v>
      </c>
      <c r="S12" s="33">
        <f t="shared" si="6"/>
        <v>32</v>
      </c>
      <c r="T12" s="33">
        <f t="shared" si="1"/>
        <v>0</v>
      </c>
      <c r="U12" s="33">
        <f t="shared" si="1"/>
        <v>0</v>
      </c>
      <c r="V12" s="34">
        <f t="shared" si="7"/>
        <v>32</v>
      </c>
    </row>
    <row r="13" spans="1:22" ht="18.75" customHeight="1" x14ac:dyDescent="0.25">
      <c r="A13" s="114" t="s">
        <v>97</v>
      </c>
      <c r="B13" s="65" t="s">
        <v>91</v>
      </c>
      <c r="C13" s="18">
        <v>0</v>
      </c>
      <c r="D13" s="18">
        <v>0</v>
      </c>
      <c r="E13" s="18">
        <v>0</v>
      </c>
      <c r="F13" s="18">
        <v>0</v>
      </c>
      <c r="G13" s="18">
        <v>0</v>
      </c>
      <c r="H13" s="18">
        <v>0</v>
      </c>
      <c r="I13" s="18">
        <v>0</v>
      </c>
      <c r="J13" s="18">
        <f t="shared" si="2"/>
        <v>0</v>
      </c>
      <c r="K13" s="18">
        <f t="shared" si="3"/>
        <v>0</v>
      </c>
      <c r="L13" s="18">
        <f t="shared" si="0"/>
        <v>0</v>
      </c>
      <c r="M13" s="18">
        <f t="shared" si="0"/>
        <v>0</v>
      </c>
      <c r="N13" s="18">
        <f t="shared" si="4"/>
        <v>0</v>
      </c>
      <c r="O13" s="18">
        <v>0</v>
      </c>
      <c r="P13" s="18">
        <v>0</v>
      </c>
      <c r="Q13" s="18">
        <v>0</v>
      </c>
      <c r="R13" s="18">
        <f t="shared" si="5"/>
        <v>0</v>
      </c>
      <c r="S13" s="33">
        <f t="shared" si="6"/>
        <v>0</v>
      </c>
      <c r="T13" s="33">
        <f t="shared" si="1"/>
        <v>0</v>
      </c>
      <c r="U13" s="33">
        <f t="shared" si="1"/>
        <v>0</v>
      </c>
      <c r="V13" s="34">
        <f t="shared" si="7"/>
        <v>0</v>
      </c>
    </row>
    <row r="14" spans="1:22" ht="18.75" customHeight="1" x14ac:dyDescent="0.25">
      <c r="A14" s="114" t="s">
        <v>98</v>
      </c>
      <c r="B14" s="64" t="s">
        <v>26</v>
      </c>
      <c r="C14" s="18">
        <v>30</v>
      </c>
      <c r="D14" s="18">
        <v>0</v>
      </c>
      <c r="E14" s="18">
        <v>0</v>
      </c>
      <c r="F14" s="18">
        <v>0</v>
      </c>
      <c r="G14" s="18">
        <v>0</v>
      </c>
      <c r="H14" s="18">
        <v>0</v>
      </c>
      <c r="I14" s="18">
        <v>0</v>
      </c>
      <c r="J14" s="18">
        <f t="shared" si="2"/>
        <v>0</v>
      </c>
      <c r="K14" s="18">
        <f t="shared" si="3"/>
        <v>30</v>
      </c>
      <c r="L14" s="18">
        <f t="shared" si="0"/>
        <v>0</v>
      </c>
      <c r="M14" s="18">
        <f t="shared" si="0"/>
        <v>0</v>
      </c>
      <c r="N14" s="18">
        <f t="shared" si="4"/>
        <v>30</v>
      </c>
      <c r="O14" s="18">
        <v>0</v>
      </c>
      <c r="P14" s="18">
        <v>0</v>
      </c>
      <c r="Q14" s="18">
        <v>0</v>
      </c>
      <c r="R14" s="18">
        <f t="shared" si="5"/>
        <v>0</v>
      </c>
      <c r="S14" s="33">
        <f t="shared" si="6"/>
        <v>30</v>
      </c>
      <c r="T14" s="33">
        <f t="shared" si="1"/>
        <v>0</v>
      </c>
      <c r="U14" s="33">
        <f t="shared" si="1"/>
        <v>0</v>
      </c>
      <c r="V14" s="34">
        <f t="shared" si="7"/>
        <v>30</v>
      </c>
    </row>
    <row r="15" spans="1:22" ht="18.75" customHeight="1" x14ac:dyDescent="0.25">
      <c r="A15" s="114" t="s">
        <v>99</v>
      </c>
      <c r="B15" s="112" t="s">
        <v>120</v>
      </c>
      <c r="C15" s="18">
        <v>3</v>
      </c>
      <c r="D15" s="18">
        <v>0</v>
      </c>
      <c r="E15" s="18">
        <v>0</v>
      </c>
      <c r="F15" s="18">
        <v>0</v>
      </c>
      <c r="G15" s="18">
        <v>0</v>
      </c>
      <c r="H15" s="18">
        <v>0</v>
      </c>
      <c r="I15" s="18">
        <v>0</v>
      </c>
      <c r="J15" s="18">
        <f t="shared" si="2"/>
        <v>0</v>
      </c>
      <c r="K15" s="18">
        <f t="shared" si="3"/>
        <v>3</v>
      </c>
      <c r="L15" s="18">
        <f t="shared" si="0"/>
        <v>0</v>
      </c>
      <c r="M15" s="18">
        <f t="shared" si="0"/>
        <v>0</v>
      </c>
      <c r="N15" s="18">
        <f t="shared" si="4"/>
        <v>3</v>
      </c>
      <c r="O15" s="18">
        <v>0</v>
      </c>
      <c r="P15" s="18">
        <v>0</v>
      </c>
      <c r="Q15" s="18">
        <v>0</v>
      </c>
      <c r="R15" s="18">
        <f t="shared" si="5"/>
        <v>0</v>
      </c>
      <c r="S15" s="33">
        <f t="shared" si="6"/>
        <v>3</v>
      </c>
      <c r="T15" s="33">
        <f t="shared" si="1"/>
        <v>0</v>
      </c>
      <c r="U15" s="33">
        <f t="shared" si="1"/>
        <v>0</v>
      </c>
      <c r="V15" s="34">
        <f t="shared" si="7"/>
        <v>3</v>
      </c>
    </row>
    <row r="16" spans="1:22" ht="18.75" customHeight="1" x14ac:dyDescent="0.25">
      <c r="A16" s="114" t="s">
        <v>100</v>
      </c>
      <c r="B16" s="112" t="s">
        <v>86</v>
      </c>
      <c r="C16" s="18">
        <v>0</v>
      </c>
      <c r="D16" s="18">
        <v>0</v>
      </c>
      <c r="E16" s="18">
        <v>0</v>
      </c>
      <c r="F16" s="18">
        <v>0</v>
      </c>
      <c r="G16" s="18">
        <v>0</v>
      </c>
      <c r="H16" s="18">
        <v>0</v>
      </c>
      <c r="I16" s="18">
        <v>0</v>
      </c>
      <c r="J16" s="18">
        <f t="shared" si="2"/>
        <v>0</v>
      </c>
      <c r="K16" s="18">
        <f t="shared" si="3"/>
        <v>0</v>
      </c>
      <c r="L16" s="18">
        <f t="shared" si="0"/>
        <v>0</v>
      </c>
      <c r="M16" s="18">
        <f t="shared" si="0"/>
        <v>0</v>
      </c>
      <c r="N16" s="18">
        <f t="shared" si="4"/>
        <v>0</v>
      </c>
      <c r="O16" s="18">
        <v>0</v>
      </c>
      <c r="P16" s="18">
        <v>0</v>
      </c>
      <c r="Q16" s="18">
        <v>0</v>
      </c>
      <c r="R16" s="18">
        <f t="shared" si="5"/>
        <v>0</v>
      </c>
      <c r="S16" s="33">
        <f t="shared" si="6"/>
        <v>0</v>
      </c>
      <c r="T16" s="33">
        <f t="shared" si="1"/>
        <v>0</v>
      </c>
      <c r="U16" s="33">
        <f t="shared" si="1"/>
        <v>0</v>
      </c>
      <c r="V16" s="34">
        <f t="shared" si="7"/>
        <v>0</v>
      </c>
    </row>
    <row r="17" spans="1:22" ht="18.75" customHeight="1" x14ac:dyDescent="0.25">
      <c r="A17" s="114" t="s">
        <v>49</v>
      </c>
      <c r="B17" s="112" t="s">
        <v>122</v>
      </c>
      <c r="C17" s="18">
        <v>0</v>
      </c>
      <c r="D17" s="18">
        <v>0</v>
      </c>
      <c r="E17" s="18">
        <v>0</v>
      </c>
      <c r="F17" s="18">
        <v>0</v>
      </c>
      <c r="G17" s="18">
        <v>0</v>
      </c>
      <c r="H17" s="18">
        <v>0</v>
      </c>
      <c r="I17" s="18">
        <v>0</v>
      </c>
      <c r="J17" s="18">
        <f t="shared" si="2"/>
        <v>0</v>
      </c>
      <c r="K17" s="18">
        <f t="shared" si="3"/>
        <v>0</v>
      </c>
      <c r="L17" s="18">
        <f t="shared" si="0"/>
        <v>0</v>
      </c>
      <c r="M17" s="18">
        <f t="shared" si="0"/>
        <v>0</v>
      </c>
      <c r="N17" s="18">
        <f t="shared" si="4"/>
        <v>0</v>
      </c>
      <c r="O17" s="18">
        <v>0</v>
      </c>
      <c r="P17" s="18">
        <v>0</v>
      </c>
      <c r="Q17" s="18">
        <v>0</v>
      </c>
      <c r="R17" s="18">
        <f t="shared" si="5"/>
        <v>0</v>
      </c>
      <c r="S17" s="33">
        <f t="shared" si="6"/>
        <v>0</v>
      </c>
      <c r="T17" s="33">
        <f t="shared" si="1"/>
        <v>0</v>
      </c>
      <c r="U17" s="33">
        <f t="shared" si="1"/>
        <v>0</v>
      </c>
      <c r="V17" s="34">
        <f t="shared" si="7"/>
        <v>0</v>
      </c>
    </row>
    <row r="18" spans="1:22" ht="18.75" customHeight="1" x14ac:dyDescent="0.25">
      <c r="A18" s="114" t="s">
        <v>101</v>
      </c>
      <c r="B18" s="64" t="s">
        <v>87</v>
      </c>
      <c r="C18" s="18">
        <v>11</v>
      </c>
      <c r="D18" s="18">
        <v>0</v>
      </c>
      <c r="E18" s="18">
        <v>0</v>
      </c>
      <c r="F18" s="18">
        <v>0</v>
      </c>
      <c r="G18" s="18">
        <v>0</v>
      </c>
      <c r="H18" s="18">
        <v>0</v>
      </c>
      <c r="I18" s="18">
        <v>0</v>
      </c>
      <c r="J18" s="18">
        <f t="shared" si="2"/>
        <v>0</v>
      </c>
      <c r="K18" s="18">
        <f t="shared" si="3"/>
        <v>11</v>
      </c>
      <c r="L18" s="18">
        <f t="shared" si="0"/>
        <v>0</v>
      </c>
      <c r="M18" s="18">
        <f t="shared" si="0"/>
        <v>0</v>
      </c>
      <c r="N18" s="18">
        <f t="shared" si="4"/>
        <v>11</v>
      </c>
      <c r="O18" s="18">
        <v>0</v>
      </c>
      <c r="P18" s="18">
        <v>0</v>
      </c>
      <c r="Q18" s="18">
        <v>0</v>
      </c>
      <c r="R18" s="18">
        <f t="shared" si="5"/>
        <v>0</v>
      </c>
      <c r="S18" s="33">
        <f t="shared" si="6"/>
        <v>11</v>
      </c>
      <c r="T18" s="33">
        <f t="shared" si="1"/>
        <v>0</v>
      </c>
      <c r="U18" s="33">
        <f t="shared" si="1"/>
        <v>0</v>
      </c>
      <c r="V18" s="34">
        <f t="shared" si="7"/>
        <v>11</v>
      </c>
    </row>
    <row r="19" spans="1:22" ht="18.75" customHeight="1" x14ac:dyDescent="0.25">
      <c r="A19" s="114" t="s">
        <v>102</v>
      </c>
      <c r="B19" s="112" t="s">
        <v>116</v>
      </c>
      <c r="C19" s="18">
        <v>33</v>
      </c>
      <c r="D19" s="18">
        <v>107</v>
      </c>
      <c r="E19" s="18">
        <v>0</v>
      </c>
      <c r="F19" s="18">
        <v>0</v>
      </c>
      <c r="G19" s="18">
        <v>0</v>
      </c>
      <c r="H19" s="18">
        <v>0</v>
      </c>
      <c r="I19" s="18">
        <v>0</v>
      </c>
      <c r="J19" s="18">
        <f t="shared" si="2"/>
        <v>0</v>
      </c>
      <c r="K19" s="18">
        <f t="shared" si="3"/>
        <v>33</v>
      </c>
      <c r="L19" s="18">
        <f t="shared" si="0"/>
        <v>107</v>
      </c>
      <c r="M19" s="18">
        <f t="shared" si="0"/>
        <v>0</v>
      </c>
      <c r="N19" s="18">
        <f t="shared" si="4"/>
        <v>140</v>
      </c>
      <c r="O19" s="18">
        <v>0</v>
      </c>
      <c r="P19" s="18">
        <v>30</v>
      </c>
      <c r="Q19" s="18">
        <v>0</v>
      </c>
      <c r="R19" s="18">
        <f t="shared" si="5"/>
        <v>30</v>
      </c>
      <c r="S19" s="33">
        <f t="shared" si="6"/>
        <v>33</v>
      </c>
      <c r="T19" s="33">
        <f t="shared" si="1"/>
        <v>137</v>
      </c>
      <c r="U19" s="33">
        <f t="shared" si="1"/>
        <v>0</v>
      </c>
      <c r="V19" s="34">
        <f t="shared" si="7"/>
        <v>170</v>
      </c>
    </row>
    <row r="20" spans="1:22" ht="18.75" customHeight="1" x14ac:dyDescent="0.25">
      <c r="A20" s="114" t="s">
        <v>103</v>
      </c>
      <c r="B20" s="112" t="s">
        <v>121</v>
      </c>
      <c r="C20" s="18">
        <v>12</v>
      </c>
      <c r="D20" s="18">
        <v>5</v>
      </c>
      <c r="E20" s="18">
        <v>0</v>
      </c>
      <c r="F20" s="18">
        <v>0</v>
      </c>
      <c r="G20" s="18">
        <v>0</v>
      </c>
      <c r="H20" s="18">
        <v>0</v>
      </c>
      <c r="I20" s="18">
        <v>0</v>
      </c>
      <c r="J20" s="18">
        <f t="shared" si="2"/>
        <v>0</v>
      </c>
      <c r="K20" s="18">
        <f t="shared" si="3"/>
        <v>12</v>
      </c>
      <c r="L20" s="18">
        <f t="shared" si="0"/>
        <v>5</v>
      </c>
      <c r="M20" s="18">
        <f t="shared" si="0"/>
        <v>0</v>
      </c>
      <c r="N20" s="18">
        <f t="shared" si="4"/>
        <v>17</v>
      </c>
      <c r="O20" s="18">
        <v>0</v>
      </c>
      <c r="P20" s="18">
        <v>0</v>
      </c>
      <c r="Q20" s="18">
        <v>0</v>
      </c>
      <c r="R20" s="18">
        <f t="shared" si="5"/>
        <v>0</v>
      </c>
      <c r="S20" s="33">
        <f t="shared" si="6"/>
        <v>12</v>
      </c>
      <c r="T20" s="33">
        <f t="shared" si="1"/>
        <v>5</v>
      </c>
      <c r="U20" s="33">
        <f t="shared" si="1"/>
        <v>0</v>
      </c>
      <c r="V20" s="34">
        <f t="shared" si="7"/>
        <v>17</v>
      </c>
    </row>
    <row r="21" spans="1:22" ht="18.75" customHeight="1" x14ac:dyDescent="0.25">
      <c r="A21" s="114" t="s">
        <v>104</v>
      </c>
      <c r="B21" s="112" t="s">
        <v>88</v>
      </c>
      <c r="C21" s="18">
        <v>30</v>
      </c>
      <c r="D21" s="18">
        <v>25</v>
      </c>
      <c r="E21" s="18">
        <v>0</v>
      </c>
      <c r="F21" s="18">
        <v>0</v>
      </c>
      <c r="G21" s="18">
        <v>0</v>
      </c>
      <c r="H21" s="18">
        <v>0</v>
      </c>
      <c r="I21" s="18">
        <v>0</v>
      </c>
      <c r="J21" s="18">
        <f t="shared" si="2"/>
        <v>0</v>
      </c>
      <c r="K21" s="18">
        <f t="shared" si="3"/>
        <v>30</v>
      </c>
      <c r="L21" s="18">
        <f t="shared" si="0"/>
        <v>25</v>
      </c>
      <c r="M21" s="18">
        <f t="shared" si="0"/>
        <v>0</v>
      </c>
      <c r="N21" s="18">
        <f t="shared" si="4"/>
        <v>55</v>
      </c>
      <c r="O21" s="18">
        <v>0</v>
      </c>
      <c r="P21" s="18">
        <v>0</v>
      </c>
      <c r="Q21" s="18">
        <v>0</v>
      </c>
      <c r="R21" s="18">
        <f t="shared" si="5"/>
        <v>0</v>
      </c>
      <c r="S21" s="33">
        <f t="shared" si="6"/>
        <v>30</v>
      </c>
      <c r="T21" s="33">
        <f t="shared" si="1"/>
        <v>25</v>
      </c>
      <c r="U21" s="33">
        <f t="shared" si="1"/>
        <v>0</v>
      </c>
      <c r="V21" s="34">
        <f t="shared" si="7"/>
        <v>55</v>
      </c>
    </row>
    <row r="22" spans="1:22" ht="18.75" customHeight="1" x14ac:dyDescent="0.25">
      <c r="A22" s="114" t="s">
        <v>105</v>
      </c>
      <c r="B22" s="112" t="s">
        <v>89</v>
      </c>
      <c r="C22" s="18">
        <v>111</v>
      </c>
      <c r="D22" s="18">
        <v>194</v>
      </c>
      <c r="E22" s="18">
        <v>0</v>
      </c>
      <c r="F22" s="18">
        <v>0</v>
      </c>
      <c r="G22" s="18">
        <v>0</v>
      </c>
      <c r="H22" s="18">
        <v>0</v>
      </c>
      <c r="I22" s="18">
        <v>0</v>
      </c>
      <c r="J22" s="18">
        <f t="shared" si="2"/>
        <v>0</v>
      </c>
      <c r="K22" s="18">
        <f t="shared" si="3"/>
        <v>111</v>
      </c>
      <c r="L22" s="18">
        <f t="shared" si="0"/>
        <v>194</v>
      </c>
      <c r="M22" s="18">
        <f t="shared" si="0"/>
        <v>0</v>
      </c>
      <c r="N22" s="18">
        <f t="shared" si="4"/>
        <v>305</v>
      </c>
      <c r="O22" s="18">
        <v>0</v>
      </c>
      <c r="P22" s="18">
        <v>88</v>
      </c>
      <c r="Q22" s="18">
        <v>0</v>
      </c>
      <c r="R22" s="18">
        <f t="shared" si="5"/>
        <v>88</v>
      </c>
      <c r="S22" s="33">
        <f t="shared" si="6"/>
        <v>111</v>
      </c>
      <c r="T22" s="33">
        <f t="shared" si="1"/>
        <v>282</v>
      </c>
      <c r="U22" s="33">
        <f t="shared" si="1"/>
        <v>0</v>
      </c>
      <c r="V22" s="34">
        <f t="shared" si="7"/>
        <v>393</v>
      </c>
    </row>
    <row r="23" spans="1:22" ht="18.75" customHeight="1" x14ac:dyDescent="0.25">
      <c r="A23" s="114" t="s">
        <v>106</v>
      </c>
      <c r="B23" s="64" t="s">
        <v>109</v>
      </c>
      <c r="C23" s="18">
        <v>919</v>
      </c>
      <c r="D23" s="18">
        <v>338</v>
      </c>
      <c r="E23" s="18">
        <v>0</v>
      </c>
      <c r="F23" s="18">
        <v>0</v>
      </c>
      <c r="G23" s="18">
        <v>0</v>
      </c>
      <c r="H23" s="18">
        <v>0</v>
      </c>
      <c r="I23" s="18">
        <v>0</v>
      </c>
      <c r="J23" s="18">
        <f t="shared" si="2"/>
        <v>0</v>
      </c>
      <c r="K23" s="18">
        <f t="shared" si="3"/>
        <v>919</v>
      </c>
      <c r="L23" s="18">
        <f t="shared" si="0"/>
        <v>338</v>
      </c>
      <c r="M23" s="18">
        <f t="shared" si="0"/>
        <v>0</v>
      </c>
      <c r="N23" s="18">
        <f t="shared" si="4"/>
        <v>1257</v>
      </c>
      <c r="O23" s="18">
        <v>29</v>
      </c>
      <c r="P23" s="18">
        <v>195</v>
      </c>
      <c r="Q23" s="18">
        <v>0</v>
      </c>
      <c r="R23" s="18">
        <f t="shared" si="5"/>
        <v>224</v>
      </c>
      <c r="S23" s="33">
        <f t="shared" si="6"/>
        <v>948</v>
      </c>
      <c r="T23" s="33">
        <f t="shared" si="1"/>
        <v>533</v>
      </c>
      <c r="U23" s="33">
        <f t="shared" si="1"/>
        <v>0</v>
      </c>
      <c r="V23" s="34">
        <f t="shared" si="7"/>
        <v>1481</v>
      </c>
    </row>
    <row r="24" spans="1:22" ht="18.75" customHeight="1" x14ac:dyDescent="0.25">
      <c r="A24" s="114" t="s">
        <v>107</v>
      </c>
      <c r="B24" s="64" t="s">
        <v>90</v>
      </c>
      <c r="C24" s="18">
        <v>0</v>
      </c>
      <c r="D24" s="18">
        <v>0</v>
      </c>
      <c r="E24" s="18">
        <v>0</v>
      </c>
      <c r="F24" s="18">
        <v>0</v>
      </c>
      <c r="G24" s="18">
        <v>0</v>
      </c>
      <c r="H24" s="18">
        <v>0</v>
      </c>
      <c r="I24" s="18">
        <v>0</v>
      </c>
      <c r="J24" s="18">
        <f t="shared" si="2"/>
        <v>0</v>
      </c>
      <c r="K24" s="18">
        <f t="shared" si="3"/>
        <v>0</v>
      </c>
      <c r="L24" s="18">
        <f t="shared" si="0"/>
        <v>0</v>
      </c>
      <c r="M24" s="18">
        <f t="shared" si="0"/>
        <v>0</v>
      </c>
      <c r="N24" s="18">
        <f t="shared" si="4"/>
        <v>0</v>
      </c>
      <c r="O24" s="18">
        <v>0</v>
      </c>
      <c r="P24" s="18">
        <v>0</v>
      </c>
      <c r="Q24" s="18">
        <v>0</v>
      </c>
      <c r="R24" s="18">
        <f t="shared" si="5"/>
        <v>0</v>
      </c>
      <c r="S24" s="33">
        <f t="shared" si="6"/>
        <v>0</v>
      </c>
      <c r="T24" s="33">
        <f t="shared" si="1"/>
        <v>0</v>
      </c>
      <c r="U24" s="33">
        <f t="shared" si="1"/>
        <v>0</v>
      </c>
      <c r="V24" s="34">
        <f t="shared" si="7"/>
        <v>0</v>
      </c>
    </row>
    <row r="25" spans="1:22" ht="18.75" customHeight="1" x14ac:dyDescent="0.25">
      <c r="A25" s="114" t="s">
        <v>108</v>
      </c>
      <c r="B25" s="64" t="s">
        <v>110</v>
      </c>
      <c r="C25" s="18">
        <v>0</v>
      </c>
      <c r="D25" s="18">
        <v>0</v>
      </c>
      <c r="E25" s="18">
        <v>0</v>
      </c>
      <c r="F25" s="18">
        <v>0</v>
      </c>
      <c r="G25" s="18">
        <v>0</v>
      </c>
      <c r="H25" s="18">
        <v>0</v>
      </c>
      <c r="I25" s="18">
        <v>0</v>
      </c>
      <c r="J25" s="18">
        <f t="shared" si="2"/>
        <v>0</v>
      </c>
      <c r="K25" s="18">
        <f t="shared" si="3"/>
        <v>0</v>
      </c>
      <c r="L25" s="18">
        <f t="shared" si="3"/>
        <v>0</v>
      </c>
      <c r="M25" s="18">
        <f t="shared" si="3"/>
        <v>0</v>
      </c>
      <c r="N25" s="18">
        <f t="shared" si="4"/>
        <v>0</v>
      </c>
      <c r="O25" s="18">
        <v>0</v>
      </c>
      <c r="P25" s="18">
        <v>0</v>
      </c>
      <c r="Q25" s="18">
        <v>0</v>
      </c>
      <c r="R25" s="18">
        <f t="shared" si="5"/>
        <v>0</v>
      </c>
      <c r="S25" s="33">
        <f t="shared" si="6"/>
        <v>0</v>
      </c>
      <c r="T25" s="33">
        <f t="shared" si="6"/>
        <v>0</v>
      </c>
      <c r="U25" s="33">
        <f t="shared" si="6"/>
        <v>0</v>
      </c>
      <c r="V25" s="34">
        <f t="shared" si="7"/>
        <v>0</v>
      </c>
    </row>
    <row r="26" spans="1:22" ht="18.75" customHeight="1" x14ac:dyDescent="0.25">
      <c r="A26" s="281" t="s">
        <v>402</v>
      </c>
      <c r="B26" s="282" t="s">
        <v>403</v>
      </c>
      <c r="C26" s="18">
        <v>0</v>
      </c>
      <c r="D26" s="18">
        <v>0</v>
      </c>
      <c r="E26" s="18">
        <v>0</v>
      </c>
      <c r="F26" s="18">
        <v>0</v>
      </c>
      <c r="G26" s="18">
        <v>0</v>
      </c>
      <c r="H26" s="18">
        <v>0</v>
      </c>
      <c r="I26" s="18">
        <v>0</v>
      </c>
      <c r="J26" s="18">
        <v>0</v>
      </c>
      <c r="K26" s="18">
        <v>0</v>
      </c>
      <c r="L26" s="18">
        <v>0</v>
      </c>
      <c r="M26" s="18">
        <v>0</v>
      </c>
      <c r="N26" s="18">
        <v>0</v>
      </c>
      <c r="O26" s="18">
        <v>0</v>
      </c>
      <c r="P26" s="18">
        <v>0</v>
      </c>
      <c r="Q26" s="18">
        <v>0</v>
      </c>
      <c r="R26" s="18">
        <v>0</v>
      </c>
      <c r="S26" s="33">
        <v>0</v>
      </c>
      <c r="T26" s="33">
        <v>0</v>
      </c>
      <c r="U26" s="33">
        <v>0</v>
      </c>
      <c r="V26" s="34">
        <v>0</v>
      </c>
    </row>
    <row r="27" spans="1:22" s="330" customFormat="1" ht="18.75" customHeight="1" thickBot="1" x14ac:dyDescent="0.3">
      <c r="A27" s="328"/>
      <c r="B27" s="329" t="s">
        <v>0</v>
      </c>
      <c r="C27" s="318">
        <f>SUM(C9:C26)</f>
        <v>1199</v>
      </c>
      <c r="D27" s="318">
        <f t="shared" ref="D27:V27" si="8">SUM(D9:D26)</f>
        <v>669</v>
      </c>
      <c r="E27" s="318">
        <f t="shared" si="8"/>
        <v>0</v>
      </c>
      <c r="F27" s="318">
        <f t="shared" si="8"/>
        <v>0</v>
      </c>
      <c r="G27" s="318">
        <f t="shared" si="8"/>
        <v>0</v>
      </c>
      <c r="H27" s="318">
        <f t="shared" si="8"/>
        <v>0</v>
      </c>
      <c r="I27" s="318">
        <f t="shared" si="8"/>
        <v>0</v>
      </c>
      <c r="J27" s="318">
        <f t="shared" si="8"/>
        <v>0</v>
      </c>
      <c r="K27" s="318">
        <f t="shared" si="8"/>
        <v>1199</v>
      </c>
      <c r="L27" s="318">
        <f t="shared" si="8"/>
        <v>669</v>
      </c>
      <c r="M27" s="318">
        <f t="shared" si="8"/>
        <v>0</v>
      </c>
      <c r="N27" s="318">
        <f t="shared" si="8"/>
        <v>1868</v>
      </c>
      <c r="O27" s="318">
        <f t="shared" si="8"/>
        <v>29</v>
      </c>
      <c r="P27" s="318">
        <f t="shared" si="8"/>
        <v>313</v>
      </c>
      <c r="Q27" s="318">
        <f t="shared" si="8"/>
        <v>0</v>
      </c>
      <c r="R27" s="318">
        <f t="shared" si="8"/>
        <v>342</v>
      </c>
      <c r="S27" s="318">
        <f t="shared" si="8"/>
        <v>1228</v>
      </c>
      <c r="T27" s="318">
        <f t="shared" si="8"/>
        <v>982</v>
      </c>
      <c r="U27" s="318">
        <f t="shared" si="8"/>
        <v>0</v>
      </c>
      <c r="V27" s="318">
        <f t="shared" si="8"/>
        <v>2210</v>
      </c>
    </row>
    <row r="28" spans="1:22" ht="13.5" customHeight="1" thickTop="1" x14ac:dyDescent="0.25">
      <c r="A28" s="47" t="s">
        <v>225</v>
      </c>
      <c r="B28" s="105"/>
      <c r="C28" s="35"/>
      <c r="D28" s="35"/>
      <c r="E28" s="35"/>
      <c r="F28" s="35"/>
      <c r="G28" s="35"/>
      <c r="H28" s="35"/>
      <c r="I28" s="35"/>
      <c r="J28" s="35"/>
      <c r="K28" s="35"/>
      <c r="L28" s="35"/>
      <c r="M28" s="35"/>
      <c r="N28" s="35"/>
      <c r="O28" s="35"/>
      <c r="P28" s="35"/>
      <c r="Q28" s="35"/>
      <c r="R28" s="35"/>
      <c r="S28" s="35"/>
      <c r="T28" s="35"/>
      <c r="U28" s="35"/>
      <c r="V28" s="35"/>
    </row>
    <row r="29" spans="1:22" ht="12.75" customHeight="1" x14ac:dyDescent="0.2">
      <c r="A29" s="141" t="s">
        <v>380</v>
      </c>
    </row>
    <row r="30" spans="1:22" x14ac:dyDescent="0.2">
      <c r="A30" s="47" t="s">
        <v>373</v>
      </c>
    </row>
  </sheetData>
  <mergeCells count="5">
    <mergeCell ref="A6:A8"/>
    <mergeCell ref="B6:B8"/>
    <mergeCell ref="A2:V2"/>
    <mergeCell ref="A4:V4"/>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6"/>
  <sheetViews>
    <sheetView showGridLines="0" zoomScale="80" zoomScaleNormal="80" workbookViewId="0"/>
  </sheetViews>
  <sheetFormatPr baseColWidth="10" defaultColWidth="11.42578125" defaultRowHeight="12.75" x14ac:dyDescent="0.2"/>
  <cols>
    <col min="1" max="1" width="42.5703125" style="2" customWidth="1"/>
    <col min="2" max="2" width="13.85546875" style="2" customWidth="1"/>
    <col min="3" max="4" width="12.42578125" style="2" customWidth="1"/>
    <col min="5" max="5" width="12.5703125" style="2" customWidth="1"/>
    <col min="6" max="6" width="28" style="2" bestFit="1" customWidth="1"/>
    <col min="7" max="7" width="11.42578125" style="2"/>
    <col min="8" max="8" width="15.85546875" style="2" bestFit="1" customWidth="1"/>
    <col min="9" max="16384" width="11.42578125" style="2"/>
  </cols>
  <sheetData>
    <row r="1" spans="1:10" ht="15.75" x14ac:dyDescent="0.25">
      <c r="A1" s="148" t="s">
        <v>408</v>
      </c>
      <c r="B1" s="23"/>
      <c r="C1" s="23"/>
      <c r="D1" s="23"/>
      <c r="E1" s="23"/>
      <c r="F1" s="23"/>
    </row>
    <row r="2" spans="1:10" ht="18" customHeight="1" x14ac:dyDescent="0.25">
      <c r="A2" s="24" t="s">
        <v>344</v>
      </c>
      <c r="B2" s="25"/>
      <c r="C2" s="25"/>
      <c r="D2" s="25"/>
      <c r="E2" s="25"/>
      <c r="F2" s="25"/>
    </row>
    <row r="3" spans="1:10" x14ac:dyDescent="0.2">
      <c r="A3" s="23"/>
      <c r="B3" s="23"/>
      <c r="C3" s="23"/>
      <c r="D3" s="23"/>
      <c r="E3" s="23"/>
      <c r="F3" s="23"/>
    </row>
    <row r="4" spans="1:10" ht="41.25" customHeight="1" x14ac:dyDescent="0.25">
      <c r="A4" s="150" t="s">
        <v>306</v>
      </c>
      <c r="B4" s="26"/>
      <c r="C4" s="26"/>
      <c r="D4" s="26"/>
      <c r="E4" s="26"/>
      <c r="F4" s="26"/>
    </row>
    <row r="5" spans="1:10" ht="13.5" customHeight="1" thickBot="1" x14ac:dyDescent="0.25">
      <c r="A5" s="23"/>
      <c r="B5" s="51"/>
      <c r="C5" s="51"/>
      <c r="D5" s="51"/>
      <c r="E5" s="51"/>
      <c r="F5" s="51"/>
    </row>
    <row r="6" spans="1:10" ht="15" customHeight="1" thickTop="1" x14ac:dyDescent="0.2">
      <c r="A6" s="108"/>
      <c r="B6" s="107" t="s">
        <v>31</v>
      </c>
      <c r="C6" s="107"/>
      <c r="D6" s="107"/>
      <c r="E6" s="108"/>
      <c r="F6" s="299" t="s">
        <v>14</v>
      </c>
    </row>
    <row r="7" spans="1:10" ht="15" customHeight="1" x14ac:dyDescent="0.2">
      <c r="A7" s="99" t="s">
        <v>15</v>
      </c>
      <c r="B7" s="94" t="s">
        <v>16</v>
      </c>
      <c r="C7" s="94"/>
      <c r="D7" s="94"/>
      <c r="E7" s="92"/>
      <c r="F7" s="300" t="s">
        <v>17</v>
      </c>
    </row>
    <row r="8" spans="1:10" ht="47.25" customHeight="1" x14ac:dyDescent="0.2">
      <c r="A8" s="110"/>
      <c r="B8" s="290" t="s">
        <v>3</v>
      </c>
      <c r="C8" s="290" t="s">
        <v>4</v>
      </c>
      <c r="D8" s="291" t="s">
        <v>403</v>
      </c>
      <c r="E8" s="292" t="s">
        <v>0</v>
      </c>
      <c r="F8" s="301" t="s">
        <v>12</v>
      </c>
    </row>
    <row r="9" spans="1:10" ht="21.75" customHeight="1" x14ac:dyDescent="0.25">
      <c r="A9" s="255" t="s">
        <v>288</v>
      </c>
      <c r="B9" s="62"/>
      <c r="C9" s="27"/>
      <c r="D9" s="27"/>
      <c r="E9" s="27"/>
      <c r="F9" s="109"/>
      <c r="G9" s="19"/>
      <c r="H9" s="20"/>
      <c r="I9" s="20"/>
      <c r="J9" s="20"/>
    </row>
    <row r="10" spans="1:10" ht="27.75" customHeight="1" x14ac:dyDescent="0.25">
      <c r="A10" s="153" t="s">
        <v>290</v>
      </c>
      <c r="B10" s="27"/>
      <c r="C10" s="27"/>
      <c r="D10" s="27"/>
      <c r="E10" s="27"/>
      <c r="F10" s="109"/>
      <c r="G10" s="19"/>
      <c r="H10" s="20"/>
      <c r="I10" s="20"/>
      <c r="J10" s="20"/>
    </row>
    <row r="11" spans="1:10" ht="18.75" customHeight="1" x14ac:dyDescent="0.25">
      <c r="A11" s="111" t="s">
        <v>128</v>
      </c>
      <c r="B11" s="27">
        <v>22</v>
      </c>
      <c r="C11" s="27">
        <v>2</v>
      </c>
      <c r="D11" s="27">
        <v>0</v>
      </c>
      <c r="E11" s="27">
        <f>SUM(B11:D11)</f>
        <v>24</v>
      </c>
      <c r="F11" s="109">
        <v>55432.324000000001</v>
      </c>
      <c r="G11" s="19"/>
      <c r="H11" s="20"/>
      <c r="I11" s="20"/>
      <c r="J11" s="20"/>
    </row>
    <row r="12" spans="1:10" ht="18.75" customHeight="1" x14ac:dyDescent="0.25">
      <c r="A12" s="111" t="s">
        <v>8</v>
      </c>
      <c r="B12" s="27">
        <v>1</v>
      </c>
      <c r="C12" s="27">
        <v>3</v>
      </c>
      <c r="D12" s="27">
        <v>0</v>
      </c>
      <c r="E12" s="27">
        <f t="shared" ref="E12:E17" si="0">SUM(B12:D12)</f>
        <v>4</v>
      </c>
      <c r="F12" s="109">
        <v>10406.669</v>
      </c>
      <c r="G12" s="19"/>
      <c r="H12" s="20"/>
      <c r="I12" s="20"/>
      <c r="J12" s="20"/>
    </row>
    <row r="13" spans="1:10" ht="18.75" customHeight="1" x14ac:dyDescent="0.25">
      <c r="A13" s="111" t="s">
        <v>9</v>
      </c>
      <c r="B13" s="27">
        <v>2</v>
      </c>
      <c r="C13" s="27">
        <v>0</v>
      </c>
      <c r="D13" s="27">
        <v>0</v>
      </c>
      <c r="E13" s="27">
        <f t="shared" si="0"/>
        <v>2</v>
      </c>
      <c r="F13" s="109">
        <v>10680.677</v>
      </c>
      <c r="G13" s="19"/>
      <c r="H13" s="20"/>
      <c r="I13" s="20"/>
      <c r="J13" s="20"/>
    </row>
    <row r="14" spans="1:10" ht="27.75" customHeight="1" x14ac:dyDescent="0.25">
      <c r="A14" s="153" t="s">
        <v>291</v>
      </c>
      <c r="B14" s="27"/>
      <c r="C14" s="27"/>
      <c r="D14" s="27"/>
      <c r="E14" s="27"/>
      <c r="F14" s="109"/>
      <c r="G14" s="19"/>
      <c r="H14" s="20"/>
      <c r="I14" s="20"/>
      <c r="J14" s="20"/>
    </row>
    <row r="15" spans="1:10" ht="18.75" customHeight="1" x14ac:dyDescent="0.25">
      <c r="A15" s="111" t="s">
        <v>128</v>
      </c>
      <c r="B15" s="27">
        <v>0</v>
      </c>
      <c r="C15" s="27">
        <v>0</v>
      </c>
      <c r="D15" s="27">
        <v>0</v>
      </c>
      <c r="E15" s="27">
        <f t="shared" si="0"/>
        <v>0</v>
      </c>
      <c r="F15" s="109">
        <v>0</v>
      </c>
      <c r="G15" s="19"/>
      <c r="H15" s="20"/>
      <c r="I15" s="20"/>
      <c r="J15" s="20"/>
    </row>
    <row r="16" spans="1:10" ht="18.75" customHeight="1" x14ac:dyDescent="0.25">
      <c r="A16" s="111" t="s">
        <v>8</v>
      </c>
      <c r="B16" s="27">
        <v>0</v>
      </c>
      <c r="C16" s="27">
        <v>0</v>
      </c>
      <c r="D16" s="27">
        <v>0</v>
      </c>
      <c r="E16" s="27">
        <f t="shared" si="0"/>
        <v>0</v>
      </c>
      <c r="F16" s="109">
        <v>0</v>
      </c>
      <c r="G16" s="19"/>
      <c r="H16" s="20"/>
      <c r="I16" s="20"/>
      <c r="J16" s="20"/>
    </row>
    <row r="17" spans="1:10" ht="18.75" customHeight="1" x14ac:dyDescent="0.25">
      <c r="A17" s="111" t="s">
        <v>9</v>
      </c>
      <c r="B17" s="27">
        <v>0</v>
      </c>
      <c r="C17" s="27">
        <v>0</v>
      </c>
      <c r="D17" s="27">
        <v>0</v>
      </c>
      <c r="E17" s="27">
        <f t="shared" si="0"/>
        <v>0</v>
      </c>
      <c r="F17" s="109">
        <v>0</v>
      </c>
      <c r="G17" s="19"/>
      <c r="H17" s="20"/>
      <c r="I17" s="20"/>
      <c r="J17" s="20"/>
    </row>
    <row r="18" spans="1:10" ht="30.75" customHeight="1" x14ac:dyDescent="0.25">
      <c r="A18" s="255" t="s">
        <v>295</v>
      </c>
      <c r="B18" s="27"/>
      <c r="C18" s="27"/>
      <c r="D18" s="27"/>
      <c r="E18" s="27"/>
      <c r="F18" s="109"/>
      <c r="G18" s="19"/>
      <c r="H18" s="20"/>
      <c r="I18" s="20"/>
      <c r="J18" s="20"/>
    </row>
    <row r="19" spans="1:10" ht="18.75" customHeight="1" x14ac:dyDescent="0.25">
      <c r="A19" s="111" t="s">
        <v>128</v>
      </c>
      <c r="B19" s="27">
        <v>0</v>
      </c>
      <c r="C19" s="27">
        <v>0</v>
      </c>
      <c r="D19" s="27">
        <v>0</v>
      </c>
      <c r="E19" s="27">
        <f>SUM(B19:D19)</f>
        <v>0</v>
      </c>
      <c r="F19" s="109">
        <v>0</v>
      </c>
      <c r="G19" s="19"/>
      <c r="H19" s="20"/>
      <c r="I19" s="20"/>
      <c r="J19" s="20"/>
    </row>
    <row r="20" spans="1:10" ht="18.75" customHeight="1" x14ac:dyDescent="0.25">
      <c r="A20" s="111" t="s">
        <v>8</v>
      </c>
      <c r="B20" s="27">
        <v>0</v>
      </c>
      <c r="C20" s="27">
        <v>0</v>
      </c>
      <c r="D20" s="27">
        <v>0</v>
      </c>
      <c r="E20" s="27">
        <f>SUM(B20:D20)</f>
        <v>0</v>
      </c>
      <c r="F20" s="109">
        <v>0</v>
      </c>
      <c r="G20" s="19"/>
      <c r="H20" s="20"/>
      <c r="I20" s="20"/>
      <c r="J20" s="20"/>
    </row>
    <row r="21" spans="1:10" ht="18.75" customHeight="1" x14ac:dyDescent="0.25">
      <c r="A21" s="111" t="s">
        <v>9</v>
      </c>
      <c r="B21" s="27">
        <v>0</v>
      </c>
      <c r="C21" s="27">
        <v>0</v>
      </c>
      <c r="D21" s="27">
        <v>0</v>
      </c>
      <c r="E21" s="27">
        <f>SUM(B21:D21)</f>
        <v>0</v>
      </c>
      <c r="F21" s="109">
        <v>0</v>
      </c>
      <c r="G21" s="19"/>
      <c r="H21" s="20"/>
      <c r="I21" s="20"/>
      <c r="J21" s="20"/>
    </row>
    <row r="22" spans="1:10" ht="18.75" customHeight="1" thickBot="1" x14ac:dyDescent="0.3">
      <c r="A22" s="97" t="s">
        <v>0</v>
      </c>
      <c r="B22" s="327">
        <f>SUM(B11:B21)</f>
        <v>25</v>
      </c>
      <c r="C22" s="327">
        <f>SUM(C11:C21)</f>
        <v>5</v>
      </c>
      <c r="D22" s="327">
        <f>SUM(D11:D21)</f>
        <v>0</v>
      </c>
      <c r="E22" s="327">
        <f>SUM(E11:E21)</f>
        <v>30</v>
      </c>
      <c r="F22" s="327">
        <f>SUM(F11:F21)</f>
        <v>76519.67</v>
      </c>
      <c r="G22" s="19"/>
      <c r="H22" s="19"/>
      <c r="I22" s="19"/>
      <c r="J22" s="20"/>
    </row>
    <row r="23" spans="1:10" ht="24.75" customHeight="1" thickTop="1" x14ac:dyDescent="0.2">
      <c r="A23" s="501" t="s">
        <v>307</v>
      </c>
      <c r="B23" s="359"/>
      <c r="C23" s="359"/>
      <c r="D23" s="359"/>
      <c r="E23" s="359"/>
      <c r="F23" s="359"/>
      <c r="G23" s="20"/>
      <c r="H23" s="20"/>
      <c r="I23" s="20"/>
      <c r="J23" s="20"/>
    </row>
    <row r="24" spans="1:10" x14ac:dyDescent="0.2">
      <c r="A24" s="23"/>
      <c r="B24" s="28"/>
      <c r="C24" s="28"/>
      <c r="D24" s="28"/>
      <c r="E24" s="28"/>
      <c r="F24" s="28"/>
      <c r="G24" s="20"/>
      <c r="H24" s="19"/>
      <c r="I24" s="19"/>
      <c r="J24" s="20"/>
    </row>
    <row r="25" spans="1:10" x14ac:dyDescent="0.2">
      <c r="A25" s="23"/>
      <c r="B25" s="29"/>
      <c r="C25" s="31"/>
      <c r="D25" s="31"/>
      <c r="E25" s="31"/>
      <c r="F25" s="31"/>
      <c r="G25" s="19"/>
      <c r="H25" s="20"/>
      <c r="I25" s="20"/>
      <c r="J25" s="20"/>
    </row>
    <row r="26" spans="1:10" x14ac:dyDescent="0.2">
      <c r="A26" s="23"/>
      <c r="B26" s="32"/>
      <c r="C26" s="31"/>
      <c r="D26" s="31"/>
      <c r="E26" s="31"/>
      <c r="F26" s="32"/>
      <c r="G26" s="19"/>
      <c r="H26" s="20"/>
      <c r="I26" s="20"/>
      <c r="J26" s="20"/>
    </row>
    <row r="27" spans="1:10" x14ac:dyDescent="0.2">
      <c r="A27" s="23"/>
      <c r="B27" s="32"/>
      <c r="C27" s="31"/>
      <c r="D27" s="31"/>
      <c r="E27" s="31"/>
      <c r="F27" s="32"/>
      <c r="G27" s="19"/>
      <c r="H27" s="20"/>
      <c r="I27" s="20"/>
      <c r="J27" s="20"/>
    </row>
    <row r="28" spans="1:10" x14ac:dyDescent="0.2">
      <c r="A28" s="22"/>
      <c r="B28" s="31"/>
      <c r="C28" s="32"/>
      <c r="D28" s="32"/>
      <c r="E28" s="31"/>
      <c r="F28" s="31"/>
      <c r="G28" s="19"/>
      <c r="H28" s="20"/>
      <c r="I28" s="20"/>
      <c r="J28" s="20"/>
    </row>
    <row r="29" spans="1:10" x14ac:dyDescent="0.2">
      <c r="A29" s="23"/>
      <c r="B29" s="31"/>
      <c r="C29" s="31"/>
      <c r="D29" s="31"/>
      <c r="E29" s="31"/>
      <c r="F29" s="31"/>
      <c r="G29" s="19"/>
      <c r="H29" s="20"/>
      <c r="I29" s="20"/>
      <c r="J29" s="20"/>
    </row>
    <row r="30" spans="1:10" x14ac:dyDescent="0.2">
      <c r="A30" s="23"/>
      <c r="B30" s="31"/>
      <c r="C30" s="28"/>
      <c r="D30" s="28"/>
      <c r="E30" s="28"/>
      <c r="F30" s="28"/>
      <c r="G30" s="19"/>
      <c r="H30" s="20"/>
      <c r="I30" s="20"/>
      <c r="J30" s="20"/>
    </row>
    <row r="31" spans="1:10" x14ac:dyDescent="0.2">
      <c r="A31" s="23"/>
      <c r="B31" s="28"/>
      <c r="C31" s="28"/>
      <c r="D31" s="28"/>
      <c r="E31" s="28"/>
      <c r="F31" s="28"/>
      <c r="G31" s="20"/>
      <c r="H31" s="19"/>
      <c r="I31" s="19"/>
      <c r="J31" s="19"/>
    </row>
    <row r="32" spans="1:10" x14ac:dyDescent="0.2">
      <c r="A32" s="23"/>
      <c r="B32" s="23"/>
      <c r="C32" s="23"/>
      <c r="D32" s="23"/>
      <c r="E32" s="23"/>
      <c r="F32" s="23"/>
    </row>
    <row r="36" spans="2:6" x14ac:dyDescent="0.2">
      <c r="B36"/>
      <c r="C36"/>
      <c r="D36"/>
      <c r="E36"/>
      <c r="F36"/>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80" zoomScaleNormal="80"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 min="10" max="10" width="4.140625" style="2" customWidth="1"/>
    <col min="11" max="12" width="11.42578125" style="2"/>
  </cols>
  <sheetData>
    <row r="1" spans="1:19" ht="15.75" x14ac:dyDescent="0.25">
      <c r="A1" s="148" t="s">
        <v>408</v>
      </c>
      <c r="B1" s="148"/>
    </row>
    <row r="2" spans="1:19" ht="18" customHeight="1" x14ac:dyDescent="0.25">
      <c r="A2" s="364" t="s">
        <v>178</v>
      </c>
      <c r="B2" s="364"/>
      <c r="C2" s="365"/>
      <c r="D2" s="365"/>
      <c r="E2" s="365"/>
      <c r="F2" s="365"/>
      <c r="G2" s="365"/>
      <c r="H2" s="365"/>
      <c r="I2" s="365"/>
    </row>
    <row r="4" spans="1:19" ht="31.5" customHeight="1" x14ac:dyDescent="0.25">
      <c r="A4" s="372" t="s">
        <v>296</v>
      </c>
      <c r="B4" s="372"/>
      <c r="C4" s="364"/>
      <c r="D4" s="364"/>
      <c r="E4" s="364"/>
      <c r="F4" s="364"/>
      <c r="G4" s="364"/>
      <c r="H4" s="364"/>
      <c r="I4" s="364"/>
    </row>
    <row r="5" spans="1:19" ht="13.5" thickBot="1" x14ac:dyDescent="0.25"/>
    <row r="6" spans="1:19" ht="30.75" customHeight="1" thickTop="1" x14ac:dyDescent="0.2">
      <c r="A6" s="362" t="s">
        <v>27</v>
      </c>
      <c r="B6" s="378" t="s">
        <v>136</v>
      </c>
      <c r="C6" s="413"/>
      <c r="D6" s="369" t="s">
        <v>260</v>
      </c>
      <c r="E6" s="410"/>
      <c r="F6" s="410"/>
      <c r="G6" s="411"/>
      <c r="H6" s="408" t="s">
        <v>145</v>
      </c>
      <c r="I6" s="360" t="s">
        <v>135</v>
      </c>
    </row>
    <row r="7" spans="1:19" ht="18.75" customHeight="1" x14ac:dyDescent="0.2">
      <c r="A7" s="363"/>
      <c r="B7" s="252" t="s">
        <v>262</v>
      </c>
      <c r="C7" s="170" t="s">
        <v>250</v>
      </c>
      <c r="D7" s="249" t="s">
        <v>262</v>
      </c>
      <c r="E7" s="170" t="s">
        <v>250</v>
      </c>
      <c r="F7" s="175" t="s">
        <v>3</v>
      </c>
      <c r="G7" s="161" t="s">
        <v>4</v>
      </c>
      <c r="H7" s="399"/>
      <c r="I7" s="361"/>
      <c r="J7"/>
      <c r="K7" s="3"/>
    </row>
    <row r="8" spans="1:19" ht="15.75" x14ac:dyDescent="0.25">
      <c r="A8" s="70" t="s">
        <v>33</v>
      </c>
      <c r="B8" s="41">
        <v>0</v>
      </c>
      <c r="C8" s="335">
        <v>0</v>
      </c>
      <c r="D8" s="335">
        <v>0</v>
      </c>
      <c r="E8" s="335">
        <v>0</v>
      </c>
      <c r="F8" s="335">
        <v>0</v>
      </c>
      <c r="G8" s="335">
        <v>0</v>
      </c>
      <c r="H8" s="336">
        <v>0</v>
      </c>
      <c r="I8" s="335">
        <v>0</v>
      </c>
      <c r="J8" s="4"/>
      <c r="L8" s="4"/>
      <c r="M8" s="4"/>
      <c r="N8" s="4"/>
      <c r="O8" s="4"/>
      <c r="P8" s="4"/>
      <c r="Q8" s="4"/>
      <c r="R8" s="4"/>
      <c r="S8" s="4"/>
    </row>
    <row r="9" spans="1:19" ht="15.75" x14ac:dyDescent="0.25">
      <c r="A9" s="71" t="s">
        <v>34</v>
      </c>
      <c r="B9" s="41">
        <v>0</v>
      </c>
      <c r="C9" s="335">
        <v>0</v>
      </c>
      <c r="D9" s="335">
        <v>0</v>
      </c>
      <c r="E9" s="335">
        <v>0</v>
      </c>
      <c r="F9" s="335">
        <v>0</v>
      </c>
      <c r="G9" s="335">
        <v>0</v>
      </c>
      <c r="H9" s="336">
        <v>0</v>
      </c>
      <c r="I9" s="335">
        <v>0</v>
      </c>
      <c r="J9" s="4"/>
      <c r="L9" s="4"/>
      <c r="M9" s="4"/>
      <c r="N9" s="4"/>
      <c r="O9" s="4"/>
      <c r="P9" s="4"/>
      <c r="Q9" s="4"/>
      <c r="R9" s="4"/>
      <c r="S9" s="4"/>
    </row>
    <row r="10" spans="1:19" ht="15.75" x14ac:dyDescent="0.25">
      <c r="A10" s="71" t="s">
        <v>35</v>
      </c>
      <c r="B10" s="41">
        <v>1</v>
      </c>
      <c r="C10" s="335">
        <v>0</v>
      </c>
      <c r="D10" s="335">
        <v>4977</v>
      </c>
      <c r="E10" s="335">
        <v>0</v>
      </c>
      <c r="F10" s="335">
        <v>4462</v>
      </c>
      <c r="G10" s="335">
        <v>515</v>
      </c>
      <c r="H10" s="336">
        <v>10644919.323999999</v>
      </c>
      <c r="I10" s="335">
        <v>129842.58</v>
      </c>
      <c r="J10" s="4"/>
      <c r="L10" s="4"/>
      <c r="M10" s="4"/>
      <c r="N10" s="4"/>
      <c r="O10" s="4"/>
      <c r="P10" s="4"/>
      <c r="Q10" s="4"/>
      <c r="R10" s="4"/>
      <c r="S10" s="4"/>
    </row>
    <row r="11" spans="1:19" ht="15.75" x14ac:dyDescent="0.25">
      <c r="A11" s="71" t="s">
        <v>36</v>
      </c>
      <c r="B11" s="41">
        <v>1</v>
      </c>
      <c r="C11" s="335">
        <v>0</v>
      </c>
      <c r="D11" s="335">
        <v>1457</v>
      </c>
      <c r="E11" s="335">
        <v>0</v>
      </c>
      <c r="F11" s="335">
        <v>1361</v>
      </c>
      <c r="G11" s="335">
        <v>96</v>
      </c>
      <c r="H11" s="336">
        <v>2607724.84</v>
      </c>
      <c r="I11" s="338">
        <v>35712.535000000003</v>
      </c>
      <c r="J11" s="4"/>
      <c r="L11" s="4"/>
      <c r="M11" s="4"/>
      <c r="N11" s="4"/>
      <c r="O11" s="4"/>
      <c r="P11" s="4"/>
      <c r="Q11" s="4"/>
      <c r="R11" s="4"/>
      <c r="S11" s="4"/>
    </row>
    <row r="12" spans="1:19" ht="15.75" x14ac:dyDescent="0.25">
      <c r="A12" s="71" t="s">
        <v>37</v>
      </c>
      <c r="B12" s="41">
        <v>0</v>
      </c>
      <c r="C12" s="335">
        <v>0</v>
      </c>
      <c r="D12" s="335">
        <v>0</v>
      </c>
      <c r="E12" s="335">
        <v>0</v>
      </c>
      <c r="F12" s="335">
        <v>0</v>
      </c>
      <c r="G12" s="335">
        <v>0</v>
      </c>
      <c r="H12" s="336">
        <v>0</v>
      </c>
      <c r="I12" s="335">
        <v>0</v>
      </c>
      <c r="J12" s="4"/>
      <c r="L12" s="4"/>
      <c r="M12" s="4"/>
      <c r="N12" s="4"/>
      <c r="O12" s="4"/>
      <c r="P12" s="4"/>
      <c r="Q12" s="4"/>
      <c r="R12" s="4"/>
      <c r="S12" s="4"/>
    </row>
    <row r="13" spans="1:19" ht="15.75" x14ac:dyDescent="0.25">
      <c r="A13" s="71" t="s">
        <v>38</v>
      </c>
      <c r="B13" s="41">
        <v>1</v>
      </c>
      <c r="C13" s="335">
        <v>0</v>
      </c>
      <c r="D13" s="335">
        <v>1587</v>
      </c>
      <c r="E13" s="335">
        <v>0</v>
      </c>
      <c r="F13" s="335">
        <v>1497</v>
      </c>
      <c r="G13" s="335">
        <v>90</v>
      </c>
      <c r="H13" s="336">
        <v>3413651.5380000002</v>
      </c>
      <c r="I13" s="335">
        <v>41328.046999999999</v>
      </c>
      <c r="J13" s="4"/>
      <c r="L13" s="4"/>
      <c r="M13" s="4"/>
      <c r="N13" s="4"/>
      <c r="O13" s="4"/>
      <c r="P13" s="4"/>
      <c r="Q13" s="4"/>
      <c r="R13" s="4"/>
      <c r="S13" s="4"/>
    </row>
    <row r="14" spans="1:19" ht="15.75" x14ac:dyDescent="0.25">
      <c r="A14" s="71" t="s">
        <v>39</v>
      </c>
      <c r="B14" s="41">
        <v>1</v>
      </c>
      <c r="C14" s="335">
        <v>0</v>
      </c>
      <c r="D14" s="335">
        <v>4048</v>
      </c>
      <c r="E14" s="335">
        <v>0</v>
      </c>
      <c r="F14" s="335">
        <v>3807</v>
      </c>
      <c r="G14" s="335">
        <v>241</v>
      </c>
      <c r="H14" s="336">
        <v>8415440.5</v>
      </c>
      <c r="I14" s="335">
        <v>87190.546000000002</v>
      </c>
      <c r="J14" s="4"/>
      <c r="L14" s="4"/>
      <c r="M14" s="4"/>
      <c r="N14" s="4"/>
      <c r="O14" s="4"/>
      <c r="P14" s="4"/>
      <c r="Q14" s="4"/>
      <c r="R14" s="4"/>
      <c r="S14" s="4"/>
    </row>
    <row r="15" spans="1:19" ht="15.75" x14ac:dyDescent="0.25">
      <c r="A15" s="71" t="s">
        <v>40</v>
      </c>
      <c r="B15" s="41">
        <v>0</v>
      </c>
      <c r="C15" s="335">
        <v>0</v>
      </c>
      <c r="D15" s="335">
        <v>0</v>
      </c>
      <c r="E15" s="335">
        <v>0</v>
      </c>
      <c r="F15" s="335">
        <v>0</v>
      </c>
      <c r="G15" s="335">
        <v>0</v>
      </c>
      <c r="H15" s="336">
        <v>0</v>
      </c>
      <c r="I15" s="335">
        <v>0</v>
      </c>
      <c r="J15" s="4"/>
      <c r="L15" s="4"/>
      <c r="M15" s="4"/>
      <c r="N15" s="4"/>
      <c r="O15" s="4"/>
      <c r="P15" s="4"/>
      <c r="Q15" s="4"/>
      <c r="R15" s="4"/>
      <c r="S15" s="4"/>
    </row>
    <row r="16" spans="1:19" ht="15.75" x14ac:dyDescent="0.25">
      <c r="A16" s="71" t="s">
        <v>401</v>
      </c>
      <c r="B16" s="41">
        <v>0</v>
      </c>
      <c r="C16" s="335">
        <v>0</v>
      </c>
      <c r="D16" s="335">
        <v>0</v>
      </c>
      <c r="E16" s="335">
        <v>0</v>
      </c>
      <c r="F16" s="335">
        <v>0</v>
      </c>
      <c r="G16" s="335">
        <v>0</v>
      </c>
      <c r="H16" s="336">
        <v>0</v>
      </c>
      <c r="I16" s="335">
        <v>0</v>
      </c>
      <c r="J16" s="4"/>
      <c r="L16" s="4"/>
      <c r="M16" s="4"/>
      <c r="N16" s="4"/>
      <c r="O16" s="4"/>
      <c r="P16" s="4"/>
      <c r="Q16" s="4"/>
      <c r="R16" s="4"/>
      <c r="S16" s="4"/>
    </row>
    <row r="17" spans="1:19" ht="15.75" x14ac:dyDescent="0.25">
      <c r="A17" s="71" t="s">
        <v>41</v>
      </c>
      <c r="B17" s="41">
        <v>0</v>
      </c>
      <c r="C17" s="335">
        <v>0</v>
      </c>
      <c r="D17" s="335">
        <v>0</v>
      </c>
      <c r="E17" s="335">
        <v>0</v>
      </c>
      <c r="F17" s="335">
        <v>0</v>
      </c>
      <c r="G17" s="335">
        <v>0</v>
      </c>
      <c r="H17" s="336">
        <v>0</v>
      </c>
      <c r="I17" s="335">
        <v>0</v>
      </c>
      <c r="J17" s="4"/>
      <c r="L17" s="4"/>
      <c r="M17" s="4"/>
      <c r="N17" s="4"/>
      <c r="O17" s="4"/>
      <c r="P17" s="4"/>
      <c r="Q17" s="4"/>
      <c r="R17" s="4"/>
      <c r="S17" s="4"/>
    </row>
    <row r="18" spans="1:19" ht="15.75" x14ac:dyDescent="0.25">
      <c r="A18" s="71" t="s">
        <v>42</v>
      </c>
      <c r="B18" s="41">
        <v>0</v>
      </c>
      <c r="C18" s="335">
        <v>0</v>
      </c>
      <c r="D18" s="335">
        <v>0</v>
      </c>
      <c r="E18" s="335">
        <v>0</v>
      </c>
      <c r="F18" s="335">
        <v>0</v>
      </c>
      <c r="G18" s="335">
        <v>0</v>
      </c>
      <c r="H18" s="336">
        <v>0</v>
      </c>
      <c r="I18" s="335">
        <v>0</v>
      </c>
      <c r="J18" s="4"/>
      <c r="L18" s="4"/>
      <c r="M18" s="4"/>
      <c r="N18" s="4"/>
      <c r="O18" s="4"/>
      <c r="P18" s="4"/>
      <c r="Q18" s="4"/>
      <c r="R18" s="4"/>
      <c r="S18" s="4"/>
    </row>
    <row r="19" spans="1:19" ht="15.75" x14ac:dyDescent="0.25">
      <c r="A19" s="71" t="s">
        <v>43</v>
      </c>
      <c r="B19" s="41">
        <v>0</v>
      </c>
      <c r="C19" s="335">
        <v>0</v>
      </c>
      <c r="D19" s="335">
        <v>0</v>
      </c>
      <c r="E19" s="335">
        <v>0</v>
      </c>
      <c r="F19" s="335">
        <v>0</v>
      </c>
      <c r="G19" s="335">
        <v>0</v>
      </c>
      <c r="H19" s="336">
        <v>0</v>
      </c>
      <c r="I19" s="335">
        <v>0</v>
      </c>
      <c r="J19" s="4"/>
      <c r="L19" s="4"/>
      <c r="M19" s="4"/>
      <c r="N19" s="4"/>
      <c r="O19" s="4"/>
      <c r="P19" s="4"/>
      <c r="Q19" s="4"/>
      <c r="R19" s="4"/>
      <c r="S19" s="4"/>
    </row>
    <row r="20" spans="1:19" ht="15.75" x14ac:dyDescent="0.25">
      <c r="A20" s="72" t="s">
        <v>44</v>
      </c>
      <c r="B20" s="41">
        <v>0</v>
      </c>
      <c r="C20" s="335">
        <v>0</v>
      </c>
      <c r="D20" s="335">
        <v>0</v>
      </c>
      <c r="E20" s="335">
        <v>0</v>
      </c>
      <c r="F20" s="335">
        <v>0</v>
      </c>
      <c r="G20" s="335">
        <v>0</v>
      </c>
      <c r="H20" s="336">
        <v>0</v>
      </c>
      <c r="I20" s="335">
        <v>0</v>
      </c>
      <c r="J20" s="4"/>
      <c r="L20" s="4"/>
      <c r="M20" s="4"/>
      <c r="N20" s="4"/>
      <c r="O20" s="4"/>
      <c r="P20" s="4"/>
      <c r="Q20" s="4"/>
      <c r="R20" s="4"/>
      <c r="S20" s="4"/>
    </row>
    <row r="21" spans="1:19" ht="15.75" x14ac:dyDescent="0.25">
      <c r="A21" s="72" t="s">
        <v>45</v>
      </c>
      <c r="B21" s="41">
        <v>0</v>
      </c>
      <c r="C21" s="335">
        <v>0</v>
      </c>
      <c r="D21" s="335">
        <v>0</v>
      </c>
      <c r="E21" s="335">
        <v>0</v>
      </c>
      <c r="F21" s="335">
        <v>0</v>
      </c>
      <c r="G21" s="335">
        <v>0</v>
      </c>
      <c r="H21" s="336">
        <v>0</v>
      </c>
      <c r="I21" s="335">
        <v>0</v>
      </c>
      <c r="J21" s="4"/>
      <c r="L21" s="4"/>
      <c r="M21" s="4"/>
      <c r="N21" s="4"/>
      <c r="O21" s="4"/>
      <c r="P21" s="4"/>
      <c r="Q21" s="4"/>
      <c r="R21" s="4"/>
      <c r="S21" s="4"/>
    </row>
    <row r="22" spans="1:19" ht="15.75" x14ac:dyDescent="0.25">
      <c r="A22" s="71" t="s">
        <v>46</v>
      </c>
      <c r="B22" s="41">
        <v>0</v>
      </c>
      <c r="C22" s="335">
        <v>0</v>
      </c>
      <c r="D22" s="335">
        <v>0</v>
      </c>
      <c r="E22" s="335">
        <v>0</v>
      </c>
      <c r="F22" s="335">
        <v>0</v>
      </c>
      <c r="G22" s="335">
        <v>0</v>
      </c>
      <c r="H22" s="336">
        <v>0</v>
      </c>
      <c r="I22" s="335">
        <v>0</v>
      </c>
      <c r="J22" s="4"/>
      <c r="L22" s="4"/>
      <c r="M22" s="4"/>
      <c r="N22" s="4"/>
      <c r="O22" s="4"/>
      <c r="P22" s="4"/>
      <c r="Q22" s="4"/>
      <c r="R22" s="4"/>
      <c r="S22" s="4"/>
    </row>
    <row r="23" spans="1:19" ht="15.75" x14ac:dyDescent="0.25">
      <c r="A23" s="71" t="s">
        <v>47</v>
      </c>
      <c r="B23" s="41">
        <v>1</v>
      </c>
      <c r="C23" s="335">
        <v>0</v>
      </c>
      <c r="D23" s="335">
        <v>9436</v>
      </c>
      <c r="E23" s="335">
        <v>0</v>
      </c>
      <c r="F23" s="335">
        <v>3719</v>
      </c>
      <c r="G23" s="335">
        <v>5717</v>
      </c>
      <c r="H23" s="336">
        <v>12363323.58</v>
      </c>
      <c r="I23" s="335">
        <v>61574.938999999998</v>
      </c>
      <c r="J23" s="4"/>
      <c r="L23" s="4"/>
      <c r="M23" s="4"/>
      <c r="N23" s="4"/>
      <c r="O23" s="4"/>
      <c r="P23" s="4"/>
      <c r="Q23" s="4"/>
      <c r="R23" s="4"/>
      <c r="S23" s="4"/>
    </row>
    <row r="24" spans="1:19" ht="15.75" x14ac:dyDescent="0.25">
      <c r="A24" s="282" t="s">
        <v>403</v>
      </c>
      <c r="B24" s="41">
        <v>0</v>
      </c>
      <c r="C24" s="335">
        <v>0</v>
      </c>
      <c r="D24" s="335">
        <v>0</v>
      </c>
      <c r="E24" s="335">
        <v>0</v>
      </c>
      <c r="F24" s="335">
        <v>0</v>
      </c>
      <c r="G24" s="335">
        <v>0</v>
      </c>
      <c r="H24" s="336">
        <v>0</v>
      </c>
      <c r="I24" s="335">
        <v>0</v>
      </c>
      <c r="J24" s="4"/>
      <c r="L24" s="4"/>
      <c r="M24" s="4"/>
      <c r="N24" s="4"/>
      <c r="O24" s="4"/>
      <c r="P24" s="4"/>
      <c r="Q24" s="4"/>
      <c r="R24" s="4"/>
      <c r="S24" s="4"/>
    </row>
    <row r="25" spans="1:19" ht="16.5" thickBot="1" x14ac:dyDescent="0.3">
      <c r="A25" s="143" t="s">
        <v>0</v>
      </c>
      <c r="B25" s="337">
        <f>SUM(B8:B24)</f>
        <v>5</v>
      </c>
      <c r="C25" s="337">
        <f t="shared" ref="C25:H25" si="0">SUM(C8:C24)</f>
        <v>0</v>
      </c>
      <c r="D25" s="337">
        <f t="shared" si="0"/>
        <v>21505</v>
      </c>
      <c r="E25" s="337">
        <f t="shared" si="0"/>
        <v>0</v>
      </c>
      <c r="F25" s="337">
        <f t="shared" si="0"/>
        <v>14846</v>
      </c>
      <c r="G25" s="337">
        <f t="shared" si="0"/>
        <v>6659</v>
      </c>
      <c r="H25" s="337">
        <f t="shared" si="0"/>
        <v>37445059.781999998</v>
      </c>
      <c r="I25" s="337">
        <f>SUM(I8:I24)</f>
        <v>355648.647</v>
      </c>
      <c r="L25" s="4"/>
      <c r="M25" s="4"/>
      <c r="N25" s="4"/>
      <c r="O25" s="4"/>
      <c r="P25" s="4"/>
      <c r="Q25" s="4"/>
      <c r="R25" s="4"/>
      <c r="S25" s="4"/>
    </row>
    <row r="26" spans="1:19" s="5" customFormat="1" ht="25.5" customHeight="1" thickTop="1" x14ac:dyDescent="0.2">
      <c r="A26" s="412" t="s">
        <v>261</v>
      </c>
      <c r="B26" s="412"/>
      <c r="C26" s="359"/>
      <c r="D26" s="359"/>
      <c r="E26" s="359"/>
      <c r="F26" s="359"/>
      <c r="G26" s="359"/>
      <c r="H26" s="359"/>
      <c r="I26" s="359"/>
      <c r="J26" s="222"/>
      <c r="K26" s="3"/>
      <c r="L26" s="7"/>
    </row>
    <row r="27" spans="1:19" s="5" customFormat="1" ht="25.5" customHeight="1" x14ac:dyDescent="0.2">
      <c r="A27" s="375" t="s">
        <v>309</v>
      </c>
      <c r="B27" s="375"/>
      <c r="C27" s="377"/>
      <c r="D27" s="377"/>
      <c r="E27" s="377"/>
      <c r="F27" s="377"/>
      <c r="G27" s="377"/>
      <c r="H27" s="377"/>
      <c r="I27" s="377"/>
      <c r="J27" s="192"/>
      <c r="K27" s="7"/>
      <c r="L27" s="7"/>
    </row>
    <row r="28" spans="1:19" x14ac:dyDescent="0.2">
      <c r="A28" s="160" t="s">
        <v>332</v>
      </c>
      <c r="B28" s="160"/>
      <c r="C28" s="155"/>
      <c r="D28" s="155"/>
      <c r="E28" s="155"/>
      <c r="F28" s="155"/>
      <c r="G28" s="155"/>
      <c r="H28" s="155"/>
      <c r="I28" s="155"/>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80" zoomScaleNormal="80" workbookViewId="0"/>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2" customWidth="1"/>
    <col min="11" max="13" width="11.42578125" style="2"/>
  </cols>
  <sheetData>
    <row r="1" spans="1:20" ht="15.75" x14ac:dyDescent="0.25">
      <c r="A1" s="148" t="s">
        <v>408</v>
      </c>
    </row>
    <row r="2" spans="1:20" ht="18" customHeight="1" x14ac:dyDescent="0.25">
      <c r="B2" s="364" t="s">
        <v>134</v>
      </c>
      <c r="C2" s="365"/>
      <c r="D2" s="365"/>
      <c r="E2" s="365"/>
      <c r="F2" s="365"/>
      <c r="G2" s="365"/>
      <c r="H2" s="365"/>
      <c r="I2" s="365"/>
      <c r="J2" s="365"/>
    </row>
    <row r="4" spans="1:20" ht="15.75" customHeight="1" x14ac:dyDescent="0.25">
      <c r="B4" s="372" t="s">
        <v>264</v>
      </c>
      <c r="C4" s="364"/>
      <c r="D4" s="364"/>
      <c r="E4" s="364"/>
      <c r="F4" s="364"/>
      <c r="G4" s="364"/>
      <c r="H4" s="365"/>
      <c r="I4" s="365"/>
      <c r="J4" s="365"/>
    </row>
    <row r="5" spans="1:20" ht="13.5" thickBot="1" x14ac:dyDescent="0.25"/>
    <row r="6" spans="1:20" ht="13.5" thickTop="1" x14ac:dyDescent="0.2">
      <c r="A6" s="392" t="s">
        <v>92</v>
      </c>
      <c r="B6" s="389" t="s">
        <v>379</v>
      </c>
      <c r="C6" s="417" t="s">
        <v>179</v>
      </c>
      <c r="D6" s="418"/>
      <c r="E6" s="419"/>
      <c r="F6" s="426" t="s">
        <v>180</v>
      </c>
      <c r="G6" s="420" t="s">
        <v>80</v>
      </c>
      <c r="H6" s="421"/>
      <c r="I6" s="422"/>
      <c r="J6" s="386" t="s">
        <v>113</v>
      </c>
    </row>
    <row r="7" spans="1:20" ht="12.75" customHeight="1" x14ac:dyDescent="0.2">
      <c r="A7" s="416"/>
      <c r="B7" s="423"/>
      <c r="C7" s="424" t="s">
        <v>114</v>
      </c>
      <c r="D7" s="350" t="s">
        <v>123</v>
      </c>
      <c r="E7" s="351"/>
      <c r="F7" s="427"/>
      <c r="G7" s="424" t="s">
        <v>114</v>
      </c>
      <c r="H7" s="352" t="s">
        <v>123</v>
      </c>
      <c r="I7" s="352"/>
      <c r="J7" s="429"/>
      <c r="K7"/>
      <c r="L7" s="3"/>
    </row>
    <row r="8" spans="1:20" ht="18" customHeight="1" x14ac:dyDescent="0.2">
      <c r="A8" s="406"/>
      <c r="B8" s="399"/>
      <c r="C8" s="425"/>
      <c r="D8" s="353" t="s">
        <v>111</v>
      </c>
      <c r="E8" s="353" t="s">
        <v>221</v>
      </c>
      <c r="F8" s="428"/>
      <c r="G8" s="425"/>
      <c r="H8" s="353" t="s">
        <v>111</v>
      </c>
      <c r="I8" s="353" t="s">
        <v>221</v>
      </c>
      <c r="J8" s="430"/>
      <c r="K8"/>
      <c r="L8" s="3"/>
    </row>
    <row r="9" spans="1:20" ht="15.75" customHeight="1" x14ac:dyDescent="0.25">
      <c r="A9" s="114" t="s">
        <v>93</v>
      </c>
      <c r="B9" s="112" t="s">
        <v>82</v>
      </c>
      <c r="C9" s="309">
        <v>21416512.936000001</v>
      </c>
      <c r="D9" s="309">
        <v>825075.7948722007</v>
      </c>
      <c r="E9" s="309">
        <v>162439.28099999999</v>
      </c>
      <c r="F9" s="309">
        <f>SUM(C9:E9)</f>
        <v>22404028.011872202</v>
      </c>
      <c r="G9" s="309">
        <v>496859.14299999998</v>
      </c>
      <c r="H9" s="309">
        <v>8165.2624502000008</v>
      </c>
      <c r="I9" s="309">
        <v>4236.0820543999898</v>
      </c>
      <c r="J9" s="41">
        <f>SUM(G9:I9)</f>
        <v>509260.48750459997</v>
      </c>
      <c r="K9" s="4"/>
      <c r="M9" s="4"/>
      <c r="N9" s="4"/>
      <c r="O9" s="4"/>
      <c r="P9" s="4"/>
      <c r="Q9" s="4"/>
      <c r="R9" s="4"/>
      <c r="S9" s="4"/>
      <c r="T9" s="4"/>
    </row>
    <row r="10" spans="1:20" ht="15.75" customHeight="1" x14ac:dyDescent="0.25">
      <c r="A10" s="114" t="s">
        <v>94</v>
      </c>
      <c r="B10" s="112" t="s">
        <v>83</v>
      </c>
      <c r="C10" s="41">
        <v>1272942.8149999999</v>
      </c>
      <c r="D10" s="41">
        <v>45620.049858300001</v>
      </c>
      <c r="E10" s="41">
        <v>28217.499</v>
      </c>
      <c r="F10" s="41">
        <f t="shared" ref="F10:F25" si="0">SUM(C10:E10)</f>
        <v>1346780.3638583</v>
      </c>
      <c r="G10" s="41">
        <v>40332.525999999998</v>
      </c>
      <c r="H10" s="41">
        <v>607.439374399999</v>
      </c>
      <c r="I10" s="41">
        <v>970.24099159999992</v>
      </c>
      <c r="J10" s="41">
        <f t="shared" ref="J10:J25" si="1">SUM(G10:I10)</f>
        <v>41910.206365999999</v>
      </c>
      <c r="K10" s="4"/>
      <c r="M10" s="4"/>
      <c r="N10" s="4"/>
      <c r="O10" s="4"/>
      <c r="P10" s="4"/>
      <c r="Q10" s="4"/>
      <c r="R10" s="4"/>
      <c r="S10" s="4"/>
      <c r="T10" s="4"/>
    </row>
    <row r="11" spans="1:20" s="22" customFormat="1" ht="15.75" customHeight="1" x14ac:dyDescent="0.25">
      <c r="A11" s="339" t="s">
        <v>95</v>
      </c>
      <c r="B11" s="340" t="s">
        <v>84</v>
      </c>
      <c r="C11" s="309">
        <v>26455766.903000001</v>
      </c>
      <c r="D11" s="309">
        <v>37315.655737500012</v>
      </c>
      <c r="E11" s="309">
        <v>16866.957999999999</v>
      </c>
      <c r="F11" s="309">
        <f t="shared" si="0"/>
        <v>26509949.516737502</v>
      </c>
      <c r="G11" s="309">
        <v>344768.29</v>
      </c>
      <c r="H11" s="309">
        <v>509.96849999999904</v>
      </c>
      <c r="I11" s="309">
        <v>750.4233534</v>
      </c>
      <c r="J11" s="309">
        <f t="shared" si="1"/>
        <v>346028.68185340002</v>
      </c>
      <c r="K11" s="341"/>
      <c r="L11" s="23"/>
      <c r="M11" s="341"/>
      <c r="N11" s="341"/>
      <c r="O11" s="341"/>
      <c r="P11" s="341"/>
      <c r="Q11" s="341"/>
      <c r="R11" s="341"/>
      <c r="S11" s="341"/>
      <c r="T11" s="341"/>
    </row>
    <row r="12" spans="1:20" ht="15.75" customHeight="1" x14ac:dyDescent="0.25">
      <c r="A12" s="114" t="s">
        <v>96</v>
      </c>
      <c r="B12" s="64" t="s">
        <v>85</v>
      </c>
      <c r="C12" s="41">
        <v>19700825.313999999</v>
      </c>
      <c r="D12" s="41">
        <v>928971.89163369907</v>
      </c>
      <c r="E12" s="41">
        <v>385095.5</v>
      </c>
      <c r="F12" s="41">
        <f t="shared" si="0"/>
        <v>21014892.7056337</v>
      </c>
      <c r="G12" s="41">
        <v>547713.22600000002</v>
      </c>
      <c r="H12" s="41">
        <v>9624.8135106999998</v>
      </c>
      <c r="I12" s="41">
        <v>11967.122117499999</v>
      </c>
      <c r="J12" s="41">
        <f t="shared" si="1"/>
        <v>569305.16162820009</v>
      </c>
      <c r="K12" s="4"/>
      <c r="M12" s="4"/>
      <c r="N12" s="4"/>
      <c r="O12" s="4"/>
      <c r="P12" s="4"/>
      <c r="Q12" s="4"/>
      <c r="R12" s="4"/>
      <c r="S12" s="4"/>
      <c r="T12" s="4"/>
    </row>
    <row r="13" spans="1:20" ht="15.75" customHeight="1" x14ac:dyDescent="0.25">
      <c r="A13" s="114" t="s">
        <v>97</v>
      </c>
      <c r="B13" s="65" t="s">
        <v>91</v>
      </c>
      <c r="C13" s="41">
        <v>1763264.216</v>
      </c>
      <c r="D13" s="41">
        <v>18239.674863599997</v>
      </c>
      <c r="E13" s="41">
        <v>5666.85</v>
      </c>
      <c r="F13" s="41">
        <f t="shared" si="0"/>
        <v>1787170.7408636</v>
      </c>
      <c r="G13" s="41">
        <v>43082.913</v>
      </c>
      <c r="H13" s="41">
        <v>212.91505000000001</v>
      </c>
      <c r="I13" s="41">
        <v>135.55715499999999</v>
      </c>
      <c r="J13" s="41">
        <f t="shared" si="1"/>
        <v>43431.385205000006</v>
      </c>
      <c r="K13" s="4"/>
      <c r="L13" s="23"/>
      <c r="M13" s="341"/>
      <c r="N13" s="341"/>
      <c r="O13" s="4"/>
      <c r="P13" s="4"/>
      <c r="Q13" s="4"/>
      <c r="R13" s="4"/>
      <c r="S13" s="4"/>
      <c r="T13" s="4"/>
    </row>
    <row r="14" spans="1:20" ht="15.75" customHeight="1" x14ac:dyDescent="0.25">
      <c r="A14" s="114" t="s">
        <v>98</v>
      </c>
      <c r="B14" s="64" t="s">
        <v>26</v>
      </c>
      <c r="C14" s="41">
        <v>24668356.671</v>
      </c>
      <c r="D14" s="41">
        <v>1710898.5879664011</v>
      </c>
      <c r="E14" s="41">
        <v>901289.13399999996</v>
      </c>
      <c r="F14" s="41">
        <f t="shared" si="0"/>
        <v>27280544.392966401</v>
      </c>
      <c r="G14" s="41">
        <v>787503.89399999997</v>
      </c>
      <c r="H14" s="41">
        <v>21571.972774999991</v>
      </c>
      <c r="I14" s="41">
        <v>30737.508320000103</v>
      </c>
      <c r="J14" s="41">
        <f t="shared" si="1"/>
        <v>839813.37509500014</v>
      </c>
      <c r="K14" s="4"/>
      <c r="L14" s="23"/>
      <c r="M14" s="341"/>
      <c r="N14" s="341"/>
      <c r="O14" s="4"/>
      <c r="P14" s="4"/>
      <c r="Q14" s="4"/>
      <c r="R14" s="4"/>
      <c r="S14" s="4"/>
      <c r="T14" s="4"/>
    </row>
    <row r="15" spans="1:20" ht="15.75" customHeight="1" x14ac:dyDescent="0.25">
      <c r="A15" s="114" t="s">
        <v>99</v>
      </c>
      <c r="B15" s="112" t="s">
        <v>120</v>
      </c>
      <c r="C15" s="41">
        <v>71551787.908000007</v>
      </c>
      <c r="D15" s="41">
        <v>3884333.9633164117</v>
      </c>
      <c r="E15" s="41">
        <v>733217.11899999995</v>
      </c>
      <c r="F15" s="41">
        <f t="shared" si="0"/>
        <v>76169338.990316421</v>
      </c>
      <c r="G15" s="41">
        <v>919127.24600000004</v>
      </c>
      <c r="H15" s="41">
        <v>36037.133498299998</v>
      </c>
      <c r="I15" s="41">
        <v>9923.3710334000607</v>
      </c>
      <c r="J15" s="41">
        <f t="shared" si="1"/>
        <v>965087.75053170009</v>
      </c>
      <c r="K15" s="4"/>
      <c r="L15" s="23"/>
      <c r="M15" s="341"/>
      <c r="N15" s="341"/>
      <c r="O15" s="4"/>
      <c r="P15" s="4"/>
      <c r="Q15" s="4"/>
      <c r="R15" s="4"/>
      <c r="S15" s="4"/>
      <c r="T15" s="4"/>
    </row>
    <row r="16" spans="1:20" ht="15.75" customHeight="1" x14ac:dyDescent="0.25">
      <c r="A16" s="114" t="s">
        <v>100</v>
      </c>
      <c r="B16" s="112" t="s">
        <v>86</v>
      </c>
      <c r="C16" s="41">
        <v>22524516.984999999</v>
      </c>
      <c r="D16" s="41">
        <v>892489.26930050098</v>
      </c>
      <c r="E16" s="41">
        <v>141027.098</v>
      </c>
      <c r="F16" s="41">
        <f t="shared" si="0"/>
        <v>23558033.352300502</v>
      </c>
      <c r="G16" s="41">
        <v>242870.22700000001</v>
      </c>
      <c r="H16" s="41">
        <v>8193.000305399999</v>
      </c>
      <c r="I16" s="41">
        <v>1380.2386397</v>
      </c>
      <c r="J16" s="41">
        <f t="shared" si="1"/>
        <v>252443.4659451</v>
      </c>
      <c r="K16" s="4"/>
      <c r="L16" s="23"/>
      <c r="M16" s="309"/>
      <c r="N16" s="341"/>
      <c r="O16" s="4"/>
      <c r="P16" s="4"/>
      <c r="Q16" s="4"/>
      <c r="R16" s="4"/>
      <c r="S16" s="4"/>
      <c r="T16" s="4"/>
    </row>
    <row r="17" spans="1:20" s="317" customFormat="1" ht="15.75" customHeight="1" x14ac:dyDescent="0.25">
      <c r="A17" s="313" t="s">
        <v>49</v>
      </c>
      <c r="B17" s="314" t="s">
        <v>122</v>
      </c>
      <c r="C17" s="41">
        <v>23574366.206</v>
      </c>
      <c r="D17" s="41">
        <v>1327956.4451664996</v>
      </c>
      <c r="E17" s="41">
        <v>804737.68299999996</v>
      </c>
      <c r="F17" s="41">
        <f t="shared" si="0"/>
        <v>25707060.334166497</v>
      </c>
      <c r="G17" s="41">
        <v>732916.80900000001</v>
      </c>
      <c r="H17" s="41">
        <v>15366.643529199981</v>
      </c>
      <c r="I17" s="41">
        <v>27182.9091199002</v>
      </c>
      <c r="J17" s="41">
        <f t="shared" si="1"/>
        <v>775466.3616491002</v>
      </c>
      <c r="K17" s="315"/>
      <c r="L17" s="343"/>
      <c r="M17" s="344"/>
      <c r="N17" s="344"/>
      <c r="O17" s="316"/>
      <c r="P17" s="316"/>
      <c r="Q17" s="316"/>
      <c r="R17" s="316"/>
      <c r="S17" s="316"/>
      <c r="T17" s="316"/>
    </row>
    <row r="18" spans="1:20" ht="15.75" customHeight="1" x14ac:dyDescent="0.25">
      <c r="A18" s="114" t="s">
        <v>101</v>
      </c>
      <c r="B18" s="64" t="s">
        <v>87</v>
      </c>
      <c r="C18" s="41">
        <v>15866741.609999999</v>
      </c>
      <c r="D18" s="41">
        <v>1249719.7120396008</v>
      </c>
      <c r="E18" s="41">
        <v>27235.636999999999</v>
      </c>
      <c r="F18" s="41">
        <f t="shared" si="0"/>
        <v>17143696.959039599</v>
      </c>
      <c r="G18" s="41">
        <v>151412.50700000001</v>
      </c>
      <c r="H18" s="41">
        <v>11441.9967559</v>
      </c>
      <c r="I18" s="41">
        <v>340.05167210000002</v>
      </c>
      <c r="J18" s="41">
        <f t="shared" si="1"/>
        <v>163194.55542800002</v>
      </c>
      <c r="K18" s="4"/>
      <c r="L18" s="23"/>
      <c r="M18" s="341"/>
      <c r="N18" s="341"/>
      <c r="O18" s="4"/>
      <c r="P18" s="4"/>
      <c r="Q18" s="4"/>
      <c r="R18" s="4"/>
      <c r="S18" s="4"/>
      <c r="T18" s="4"/>
    </row>
    <row r="19" spans="1:20" s="5" customFormat="1" ht="15.75" customHeight="1" x14ac:dyDescent="0.25">
      <c r="A19" s="114" t="s">
        <v>102</v>
      </c>
      <c r="B19" s="112" t="s">
        <v>116</v>
      </c>
      <c r="C19" s="41">
        <v>53079692.469999999</v>
      </c>
      <c r="D19" s="41">
        <v>73655999.257926479</v>
      </c>
      <c r="E19" s="41">
        <v>944218.18500000006</v>
      </c>
      <c r="F19" s="41">
        <f t="shared" si="0"/>
        <v>127679909.91292648</v>
      </c>
      <c r="G19" s="41">
        <v>591124.76500000001</v>
      </c>
      <c r="H19" s="41">
        <v>679706.65510099998</v>
      </c>
      <c r="I19" s="41">
        <v>9680.0377253000606</v>
      </c>
      <c r="J19" s="41">
        <f t="shared" si="1"/>
        <v>1280511.4578263001</v>
      </c>
      <c r="K19" s="7"/>
      <c r="L19" s="21"/>
      <c r="M19" s="31"/>
      <c r="N19" s="32"/>
    </row>
    <row r="20" spans="1:20" s="5" customFormat="1" ht="15.75" customHeight="1" x14ac:dyDescent="0.25">
      <c r="A20" s="114" t="s">
        <v>103</v>
      </c>
      <c r="B20" s="112" t="s">
        <v>121</v>
      </c>
      <c r="C20" s="41">
        <v>35178798.443000004</v>
      </c>
      <c r="D20" s="41">
        <v>1159705.3794478001</v>
      </c>
      <c r="E20" s="41">
        <v>122508.037</v>
      </c>
      <c r="F20" s="41">
        <f t="shared" si="0"/>
        <v>36461011.859447807</v>
      </c>
      <c r="G20" s="41">
        <v>442569.02</v>
      </c>
      <c r="H20" s="41">
        <v>10824.128924900002</v>
      </c>
      <c r="I20" s="41">
        <v>1172.5705475999998</v>
      </c>
      <c r="J20" s="41">
        <f t="shared" si="1"/>
        <v>454565.71947250003</v>
      </c>
      <c r="K20" s="7"/>
      <c r="L20" s="7"/>
      <c r="M20" s="7"/>
    </row>
    <row r="21" spans="1:20" s="5" customFormat="1" ht="15.75" customHeight="1" x14ac:dyDescent="0.25">
      <c r="A21" s="114" t="s">
        <v>104</v>
      </c>
      <c r="B21" s="112" t="s">
        <v>88</v>
      </c>
      <c r="C21" s="41">
        <v>27634008.333999999</v>
      </c>
      <c r="D21" s="41">
        <v>7944203.2718024962</v>
      </c>
      <c r="E21" s="41">
        <v>78068.697</v>
      </c>
      <c r="F21" s="41">
        <f t="shared" si="0"/>
        <v>35656280.302802488</v>
      </c>
      <c r="G21" s="41">
        <v>207217.859</v>
      </c>
      <c r="H21" s="41">
        <v>72727.474545400008</v>
      </c>
      <c r="I21" s="41">
        <v>787.68280649999906</v>
      </c>
      <c r="J21" s="41">
        <f t="shared" si="1"/>
        <v>280733.01635190001</v>
      </c>
      <c r="K21" s="7"/>
      <c r="L21" s="7"/>
      <c r="M21" s="7"/>
    </row>
    <row r="22" spans="1:20" s="5" customFormat="1" ht="15.75" customHeight="1" x14ac:dyDescent="0.25">
      <c r="A22" s="114" t="s">
        <v>105</v>
      </c>
      <c r="B22" s="112" t="s">
        <v>89</v>
      </c>
      <c r="C22" s="41">
        <v>81908872.371000007</v>
      </c>
      <c r="D22" s="41">
        <v>46226677.671657093</v>
      </c>
      <c r="E22" s="41">
        <v>565925.26199999999</v>
      </c>
      <c r="F22" s="41">
        <f t="shared" si="0"/>
        <v>128701475.3046571</v>
      </c>
      <c r="G22" s="41">
        <v>949474.89399999997</v>
      </c>
      <c r="H22" s="41">
        <v>423290.5909270001</v>
      </c>
      <c r="I22" s="41">
        <v>5312.9853913999896</v>
      </c>
      <c r="J22" s="41">
        <f t="shared" si="1"/>
        <v>1378078.4703184001</v>
      </c>
      <c r="K22" s="7"/>
      <c r="L22" s="7"/>
      <c r="M22" s="7"/>
    </row>
    <row r="23" spans="1:20" s="5" customFormat="1" ht="15.75" customHeight="1" x14ac:dyDescent="0.25">
      <c r="A23" s="114" t="s">
        <v>106</v>
      </c>
      <c r="B23" s="64" t="s">
        <v>109</v>
      </c>
      <c r="C23" s="41">
        <v>18189352.506999999</v>
      </c>
      <c r="D23" s="41">
        <v>102996797.06851181</v>
      </c>
      <c r="E23" s="41">
        <v>1366335.2960000001</v>
      </c>
      <c r="F23" s="41">
        <f t="shared" si="0"/>
        <v>122552484.87151182</v>
      </c>
      <c r="G23" s="41">
        <v>207129.337</v>
      </c>
      <c r="H23" s="41">
        <v>943443.754653999</v>
      </c>
      <c r="I23" s="41">
        <v>13116.1562607999</v>
      </c>
      <c r="J23" s="41">
        <f t="shared" si="1"/>
        <v>1163689.2479147988</v>
      </c>
      <c r="K23" s="7"/>
      <c r="L23" s="7"/>
      <c r="M23" s="7"/>
    </row>
    <row r="24" spans="1:20" ht="15.75" customHeight="1" x14ac:dyDescent="0.25">
      <c r="A24" s="114" t="s">
        <v>107</v>
      </c>
      <c r="B24" s="64" t="s">
        <v>90</v>
      </c>
      <c r="C24" s="41">
        <v>61252327.350000001</v>
      </c>
      <c r="D24" s="41">
        <v>68653.794977799989</v>
      </c>
      <c r="E24" s="41">
        <v>166182.44500000001</v>
      </c>
      <c r="F24" s="41">
        <f t="shared" si="0"/>
        <v>61487163.589977801</v>
      </c>
      <c r="G24" s="41">
        <v>587210.47699999996</v>
      </c>
      <c r="H24" s="41">
        <v>1216.4907851</v>
      </c>
      <c r="I24" s="41">
        <v>4909.5824739999898</v>
      </c>
      <c r="J24" s="41">
        <f t="shared" si="1"/>
        <v>593336.55025909992</v>
      </c>
    </row>
    <row r="25" spans="1:20" ht="15.75" customHeight="1" x14ac:dyDescent="0.25">
      <c r="A25" s="114" t="s">
        <v>108</v>
      </c>
      <c r="B25" s="64" t="s">
        <v>110</v>
      </c>
      <c r="C25" s="41">
        <v>1543</v>
      </c>
      <c r="D25" s="41">
        <v>976.93989069999998</v>
      </c>
      <c r="E25" s="41">
        <v>571</v>
      </c>
      <c r="F25" s="41">
        <f t="shared" si="0"/>
        <v>3090.9398907</v>
      </c>
      <c r="G25" s="41">
        <v>14.35</v>
      </c>
      <c r="H25" s="41">
        <v>8.9390000000000001</v>
      </c>
      <c r="I25" s="41">
        <v>5.3102999999999998</v>
      </c>
      <c r="J25" s="41">
        <f t="shared" si="1"/>
        <v>28.599299999999999</v>
      </c>
    </row>
    <row r="26" spans="1:20" ht="15.75" customHeight="1" x14ac:dyDescent="0.25">
      <c r="A26" s="115" t="s">
        <v>402</v>
      </c>
      <c r="B26" s="333" t="s">
        <v>406</v>
      </c>
      <c r="C26" s="41">
        <v>0</v>
      </c>
      <c r="D26" s="41">
        <v>6008563.6130171213</v>
      </c>
      <c r="E26" s="41">
        <v>0</v>
      </c>
      <c r="F26" s="41">
        <f t="shared" ref="F26" si="2">SUM(C26:E26)</f>
        <v>6008563.6130171213</v>
      </c>
      <c r="G26" s="41">
        <v>0</v>
      </c>
      <c r="H26" s="41">
        <v>54995.034</v>
      </c>
      <c r="I26" s="41">
        <v>0</v>
      </c>
      <c r="J26" s="41">
        <f t="shared" ref="J26" si="3">SUM(G26:I26)</f>
        <v>54995.034</v>
      </c>
    </row>
    <row r="27" spans="1:20" ht="16.5" thickBot="1" x14ac:dyDescent="0.3">
      <c r="A27" s="334"/>
      <c r="B27" s="143" t="s">
        <v>0</v>
      </c>
      <c r="C27" s="43">
        <f t="shared" ref="C27:J27" si="4">SUM(C9:C26)</f>
        <v>506039676.03900003</v>
      </c>
      <c r="D27" s="43">
        <f t="shared" si="4"/>
        <v>248982198.04198605</v>
      </c>
      <c r="E27" s="43">
        <f t="shared" si="4"/>
        <v>6449601.6810000008</v>
      </c>
      <c r="F27" s="43">
        <f t="shared" si="4"/>
        <v>761471475.76198614</v>
      </c>
      <c r="G27" s="43">
        <f t="shared" si="4"/>
        <v>7291327.483</v>
      </c>
      <c r="H27" s="43">
        <f t="shared" si="4"/>
        <v>2297944.2136864988</v>
      </c>
      <c r="I27" s="43">
        <f t="shared" si="4"/>
        <v>122607.8299626003</v>
      </c>
      <c r="J27" s="43">
        <f t="shared" si="4"/>
        <v>9711879.5266491007</v>
      </c>
    </row>
    <row r="28" spans="1:20" ht="13.5" thickTop="1" x14ac:dyDescent="0.2">
      <c r="A28" s="414" t="s">
        <v>328</v>
      </c>
      <c r="B28" s="415"/>
      <c r="C28" s="415"/>
      <c r="D28" s="415"/>
      <c r="E28" s="415"/>
      <c r="F28" s="415"/>
      <c r="G28" s="415"/>
      <c r="H28" s="415"/>
      <c r="I28" s="415"/>
      <c r="J28" s="415"/>
    </row>
    <row r="29" spans="1:20" x14ac:dyDescent="0.2">
      <c r="A29" s="141" t="s">
        <v>380</v>
      </c>
    </row>
    <row r="30" spans="1:20" x14ac:dyDescent="0.2">
      <c r="A30" s="47" t="s">
        <v>224</v>
      </c>
    </row>
    <row r="32" spans="1:20" x14ac:dyDescent="0.2">
      <c r="A32" s="248"/>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2"/>
  <sheetViews>
    <sheetView showGridLines="0" zoomScale="80" zoomScaleNormal="8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148" t="s">
        <v>408</v>
      </c>
    </row>
    <row r="2" spans="1:8" ht="18" customHeight="1" x14ac:dyDescent="0.25">
      <c r="A2" s="372" t="s">
        <v>52</v>
      </c>
      <c r="B2" s="365"/>
      <c r="C2" s="365"/>
      <c r="D2" s="365"/>
      <c r="E2" s="365"/>
      <c r="F2" s="365"/>
      <c r="G2" s="365"/>
      <c r="H2" s="365"/>
    </row>
    <row r="4" spans="1:8" ht="15.75" customHeight="1" x14ac:dyDescent="0.25">
      <c r="A4" s="372" t="s">
        <v>265</v>
      </c>
      <c r="B4" s="364"/>
      <c r="C4" s="364"/>
      <c r="D4" s="364"/>
      <c r="E4" s="364"/>
      <c r="F4" s="364"/>
      <c r="G4" s="364"/>
      <c r="H4" s="432"/>
    </row>
    <row r="5" spans="1:8" ht="13.5" thickBot="1" x14ac:dyDescent="0.25"/>
    <row r="6" spans="1:8" ht="16.5" customHeight="1" thickTop="1" x14ac:dyDescent="0.2">
      <c r="A6" s="67"/>
      <c r="B6" s="378" t="s">
        <v>244</v>
      </c>
      <c r="C6" s="409"/>
      <c r="D6" s="386" t="s">
        <v>79</v>
      </c>
      <c r="E6" s="387"/>
      <c r="F6" s="435"/>
      <c r="G6" s="388"/>
      <c r="H6" s="378" t="s">
        <v>256</v>
      </c>
    </row>
    <row r="7" spans="1:8" ht="15.75" customHeight="1" x14ac:dyDescent="0.2">
      <c r="A7" s="68" t="s">
        <v>27</v>
      </c>
      <c r="B7" s="436"/>
      <c r="C7" s="406"/>
      <c r="D7" s="437" t="s">
        <v>266</v>
      </c>
      <c r="E7" s="438"/>
      <c r="F7" s="433" t="s">
        <v>267</v>
      </c>
      <c r="G7" s="434"/>
      <c r="H7" s="431"/>
    </row>
    <row r="8" spans="1:8" ht="13.5" customHeight="1" x14ac:dyDescent="0.2">
      <c r="A8" s="69"/>
      <c r="B8" s="170" t="s">
        <v>141</v>
      </c>
      <c r="C8" s="171" t="s">
        <v>181</v>
      </c>
      <c r="D8" s="170" t="s">
        <v>141</v>
      </c>
      <c r="E8" s="214" t="s">
        <v>181</v>
      </c>
      <c r="F8" s="353" t="s">
        <v>111</v>
      </c>
      <c r="G8" s="118" t="s">
        <v>220</v>
      </c>
      <c r="H8" s="361"/>
    </row>
    <row r="9" spans="1:8" ht="18.75" customHeight="1" x14ac:dyDescent="0.25">
      <c r="A9" s="70" t="s">
        <v>33</v>
      </c>
      <c r="B9" s="40">
        <v>10272</v>
      </c>
      <c r="C9" s="40">
        <v>1</v>
      </c>
      <c r="D9" s="40">
        <v>11107</v>
      </c>
      <c r="E9" s="46">
        <v>43</v>
      </c>
      <c r="F9" s="304">
        <v>5912</v>
      </c>
      <c r="G9" s="121">
        <v>454</v>
      </c>
      <c r="H9" s="39">
        <f>SUM(D9:G9)</f>
        <v>17516</v>
      </c>
    </row>
    <row r="10" spans="1:8" ht="18.75" customHeight="1" x14ac:dyDescent="0.25">
      <c r="A10" s="71" t="s">
        <v>34</v>
      </c>
      <c r="B10" s="42">
        <v>14985</v>
      </c>
      <c r="C10" s="42">
        <v>2</v>
      </c>
      <c r="D10" s="42">
        <v>20010</v>
      </c>
      <c r="E10" s="45">
        <v>2609</v>
      </c>
      <c r="F10" s="305">
        <v>8926</v>
      </c>
      <c r="G10" s="119">
        <v>257</v>
      </c>
      <c r="H10" s="41">
        <f t="shared" ref="H10:H26" si="0">SUM(D10:G10)</f>
        <v>31802</v>
      </c>
    </row>
    <row r="11" spans="1:8" ht="18.75" customHeight="1" x14ac:dyDescent="0.25">
      <c r="A11" s="71" t="s">
        <v>35</v>
      </c>
      <c r="B11" s="306">
        <v>24817</v>
      </c>
      <c r="C11" s="42">
        <v>4</v>
      </c>
      <c r="D11" s="42">
        <v>29612</v>
      </c>
      <c r="E11" s="45">
        <v>12085</v>
      </c>
      <c r="F11" s="305">
        <v>15658</v>
      </c>
      <c r="G11" s="119">
        <v>847</v>
      </c>
      <c r="H11" s="41">
        <f t="shared" si="0"/>
        <v>58202</v>
      </c>
    </row>
    <row r="12" spans="1:8" ht="18.75" customHeight="1" x14ac:dyDescent="0.25">
      <c r="A12" s="71" t="s">
        <v>36</v>
      </c>
      <c r="B12" s="306">
        <v>10530</v>
      </c>
      <c r="C12" s="42">
        <v>1</v>
      </c>
      <c r="D12" s="42">
        <v>12076</v>
      </c>
      <c r="E12" s="45">
        <v>2</v>
      </c>
      <c r="F12" s="305">
        <v>6838</v>
      </c>
      <c r="G12" s="119">
        <v>455</v>
      </c>
      <c r="H12" s="41">
        <f t="shared" si="0"/>
        <v>19371</v>
      </c>
    </row>
    <row r="13" spans="1:8" ht="18.75" customHeight="1" x14ac:dyDescent="0.25">
      <c r="A13" s="71" t="s">
        <v>37</v>
      </c>
      <c r="B13" s="306">
        <v>29691</v>
      </c>
      <c r="C13" s="42">
        <v>0</v>
      </c>
      <c r="D13" s="42">
        <v>31673</v>
      </c>
      <c r="E13" s="45">
        <v>0</v>
      </c>
      <c r="F13" s="305">
        <v>18745</v>
      </c>
      <c r="G13" s="119">
        <v>594</v>
      </c>
      <c r="H13" s="41">
        <f t="shared" si="0"/>
        <v>51012</v>
      </c>
    </row>
    <row r="14" spans="1:8" ht="18.75" customHeight="1" x14ac:dyDescent="0.25">
      <c r="A14" s="71" t="s">
        <v>38</v>
      </c>
      <c r="B14" s="306">
        <v>80376</v>
      </c>
      <c r="C14" s="42">
        <v>4</v>
      </c>
      <c r="D14" s="42">
        <v>82192</v>
      </c>
      <c r="E14" s="45">
        <v>3173</v>
      </c>
      <c r="F14" s="305">
        <v>47478</v>
      </c>
      <c r="G14" s="119">
        <v>2702</v>
      </c>
      <c r="H14" s="41">
        <f t="shared" si="0"/>
        <v>135545</v>
      </c>
    </row>
    <row r="15" spans="1:8" ht="18.75" customHeight="1" x14ac:dyDescent="0.25">
      <c r="A15" s="71" t="s">
        <v>39</v>
      </c>
      <c r="B15" s="306">
        <v>35103</v>
      </c>
      <c r="C15" s="42">
        <v>2</v>
      </c>
      <c r="D15" s="42">
        <v>50773</v>
      </c>
      <c r="E15" s="45">
        <v>258</v>
      </c>
      <c r="F15" s="305">
        <v>18604</v>
      </c>
      <c r="G15" s="119">
        <v>639</v>
      </c>
      <c r="H15" s="41">
        <f t="shared" si="0"/>
        <v>70274</v>
      </c>
    </row>
    <row r="16" spans="1:8" ht="18.75" customHeight="1" x14ac:dyDescent="0.25">
      <c r="A16" s="71" t="s">
        <v>40</v>
      </c>
      <c r="B16" s="42">
        <v>40613</v>
      </c>
      <c r="C16" s="42">
        <v>2</v>
      </c>
      <c r="D16" s="42">
        <v>50759</v>
      </c>
      <c r="E16" s="45">
        <v>8902</v>
      </c>
      <c r="F16" s="305">
        <v>21246</v>
      </c>
      <c r="G16" s="119">
        <v>978</v>
      </c>
      <c r="H16" s="41">
        <f t="shared" si="0"/>
        <v>81885</v>
      </c>
    </row>
    <row r="17" spans="1:8" ht="18.75" customHeight="1" x14ac:dyDescent="0.25">
      <c r="A17" s="71" t="s">
        <v>401</v>
      </c>
      <c r="B17" s="42">
        <v>17060</v>
      </c>
      <c r="C17" s="42">
        <v>1</v>
      </c>
      <c r="D17" s="42">
        <v>21170</v>
      </c>
      <c r="E17" s="45">
        <v>4</v>
      </c>
      <c r="F17" s="305">
        <v>9176</v>
      </c>
      <c r="G17" s="119">
        <v>184</v>
      </c>
      <c r="H17" s="41">
        <f t="shared" si="0"/>
        <v>30534</v>
      </c>
    </row>
    <row r="18" spans="1:8" ht="18.75" customHeight="1" x14ac:dyDescent="0.25">
      <c r="A18" s="71" t="s">
        <v>41</v>
      </c>
      <c r="B18" s="42">
        <v>63472</v>
      </c>
      <c r="C18" s="42">
        <v>4</v>
      </c>
      <c r="D18" s="42">
        <v>57109</v>
      </c>
      <c r="E18" s="45">
        <v>14800</v>
      </c>
      <c r="F18" s="305">
        <v>41432</v>
      </c>
      <c r="G18" s="119">
        <v>1641</v>
      </c>
      <c r="H18" s="41">
        <f t="shared" si="0"/>
        <v>114982</v>
      </c>
    </row>
    <row r="19" spans="1:8" ht="18.75" customHeight="1" x14ac:dyDescent="0.25">
      <c r="A19" s="71" t="s">
        <v>42</v>
      </c>
      <c r="B19" s="42">
        <v>39184</v>
      </c>
      <c r="C19" s="42">
        <v>6</v>
      </c>
      <c r="D19" s="42">
        <v>40605</v>
      </c>
      <c r="E19" s="45">
        <v>10094</v>
      </c>
      <c r="F19" s="305">
        <v>24478</v>
      </c>
      <c r="G19" s="119">
        <v>438</v>
      </c>
      <c r="H19" s="41">
        <f t="shared" si="0"/>
        <v>75615</v>
      </c>
    </row>
    <row r="20" spans="1:8" ht="18.75" customHeight="1" x14ac:dyDescent="0.25">
      <c r="A20" s="71" t="s">
        <v>43</v>
      </c>
      <c r="B20" s="42">
        <v>16353</v>
      </c>
      <c r="C20" s="42">
        <v>2</v>
      </c>
      <c r="D20" s="42">
        <v>16313</v>
      </c>
      <c r="E20" s="45">
        <v>3939</v>
      </c>
      <c r="F20" s="305">
        <v>9917</v>
      </c>
      <c r="G20" s="119">
        <v>280</v>
      </c>
      <c r="H20" s="41">
        <f t="shared" si="0"/>
        <v>30449</v>
      </c>
    </row>
    <row r="21" spans="1:8" ht="18.75" customHeight="1" x14ac:dyDescent="0.25">
      <c r="A21" s="72" t="s">
        <v>44</v>
      </c>
      <c r="B21" s="42">
        <v>35748</v>
      </c>
      <c r="C21" s="42">
        <v>2</v>
      </c>
      <c r="D21" s="42">
        <v>38571</v>
      </c>
      <c r="E21" s="45">
        <v>4777</v>
      </c>
      <c r="F21" s="305">
        <v>20635</v>
      </c>
      <c r="G21" s="119">
        <v>577</v>
      </c>
      <c r="H21" s="41">
        <f t="shared" si="0"/>
        <v>64560</v>
      </c>
    </row>
    <row r="22" spans="1:8" ht="18.75" customHeight="1" x14ac:dyDescent="0.25">
      <c r="A22" s="72" t="s">
        <v>45</v>
      </c>
      <c r="B22" s="42">
        <v>6085</v>
      </c>
      <c r="C22" s="42">
        <v>1</v>
      </c>
      <c r="D22" s="42">
        <v>5781</v>
      </c>
      <c r="E22" s="45">
        <v>1</v>
      </c>
      <c r="F22" s="305">
        <v>4193</v>
      </c>
      <c r="G22" s="119">
        <v>211</v>
      </c>
      <c r="H22" s="41">
        <f t="shared" si="0"/>
        <v>10186</v>
      </c>
    </row>
    <row r="23" spans="1:8" ht="18.75" customHeight="1" x14ac:dyDescent="0.25">
      <c r="A23" s="71" t="s">
        <v>46</v>
      </c>
      <c r="B23" s="42">
        <v>9243</v>
      </c>
      <c r="C23" s="42">
        <v>1</v>
      </c>
      <c r="D23" s="42">
        <v>10210</v>
      </c>
      <c r="E23" s="45">
        <v>20</v>
      </c>
      <c r="F23" s="305">
        <v>5919</v>
      </c>
      <c r="G23" s="119">
        <v>343</v>
      </c>
      <c r="H23" s="41">
        <f t="shared" si="0"/>
        <v>16492</v>
      </c>
    </row>
    <row r="24" spans="1:8" ht="18.75" customHeight="1" x14ac:dyDescent="0.25">
      <c r="A24" s="71" t="s">
        <v>47</v>
      </c>
      <c r="B24" s="42">
        <v>430682</v>
      </c>
      <c r="C24" s="42">
        <v>35</v>
      </c>
      <c r="D24" s="42">
        <v>357660</v>
      </c>
      <c r="E24" s="42">
        <v>28730</v>
      </c>
      <c r="F24" s="306">
        <v>268750</v>
      </c>
      <c r="G24" s="41">
        <v>4722</v>
      </c>
      <c r="H24" s="41">
        <f t="shared" si="0"/>
        <v>659862</v>
      </c>
    </row>
    <row r="25" spans="1:8" ht="18.75" customHeight="1" x14ac:dyDescent="0.25">
      <c r="A25" s="288" t="s">
        <v>403</v>
      </c>
      <c r="B25" s="75">
        <v>11168</v>
      </c>
      <c r="C25" s="75">
        <v>0</v>
      </c>
      <c r="D25" s="75">
        <v>0</v>
      </c>
      <c r="E25" s="75">
        <v>0</v>
      </c>
      <c r="F25" s="307">
        <v>11168</v>
      </c>
      <c r="G25" s="75">
        <v>0</v>
      </c>
      <c r="H25" s="75">
        <f t="shared" si="0"/>
        <v>11168</v>
      </c>
    </row>
    <row r="26" spans="1:8" ht="16.5" customHeight="1" thickBot="1" x14ac:dyDescent="0.3">
      <c r="A26" s="74" t="s">
        <v>0</v>
      </c>
      <c r="B26" s="43">
        <f>SUM(B9:B25)</f>
        <v>875382</v>
      </c>
      <c r="C26" s="43">
        <f t="shared" ref="C26:G26" si="1">SUM(C9:C25)</f>
        <v>68</v>
      </c>
      <c r="D26" s="43">
        <f t="shared" si="1"/>
        <v>835621</v>
      </c>
      <c r="E26" s="43">
        <f t="shared" si="1"/>
        <v>89437</v>
      </c>
      <c r="F26" s="43">
        <f t="shared" si="1"/>
        <v>539075</v>
      </c>
      <c r="G26" s="43">
        <f t="shared" si="1"/>
        <v>15322</v>
      </c>
      <c r="H26" s="43">
        <f t="shared" si="0"/>
        <v>1479455</v>
      </c>
    </row>
    <row r="27" spans="1:8" ht="14.25" customHeight="1" thickTop="1" x14ac:dyDescent="0.2">
      <c r="A27" s="412" t="s">
        <v>268</v>
      </c>
      <c r="B27" s="358"/>
      <c r="C27" s="358"/>
      <c r="D27" s="358"/>
      <c r="E27" s="358"/>
      <c r="F27" s="358"/>
      <c r="G27" s="358"/>
      <c r="H27" s="358"/>
    </row>
    <row r="28" spans="1:8" ht="12.75" customHeight="1" x14ac:dyDescent="0.2">
      <c r="A28" s="375" t="s">
        <v>381</v>
      </c>
      <c r="B28" s="376"/>
      <c r="C28" s="376"/>
      <c r="D28" s="376"/>
      <c r="E28" s="376"/>
      <c r="F28" s="376"/>
      <c r="G28" s="376"/>
      <c r="H28" s="376"/>
    </row>
    <row r="29" spans="1:8" ht="15" customHeight="1" x14ac:dyDescent="0.2">
      <c r="A29" s="375" t="s">
        <v>382</v>
      </c>
      <c r="B29" s="376"/>
      <c r="C29" s="376"/>
      <c r="D29" s="376"/>
      <c r="E29" s="376"/>
      <c r="F29" s="376"/>
      <c r="G29" s="376"/>
      <c r="H29" s="376"/>
    </row>
    <row r="30" spans="1:8" ht="13.5" customHeight="1" x14ac:dyDescent="0.2">
      <c r="A30" s="141" t="s">
        <v>182</v>
      </c>
      <c r="B30" s="262"/>
      <c r="C30" s="262"/>
      <c r="D30" s="262"/>
      <c r="E30" s="262"/>
      <c r="F30" s="262"/>
      <c r="G30" s="262"/>
      <c r="H30" s="262"/>
    </row>
    <row r="31" spans="1:8" x14ac:dyDescent="0.2">
      <c r="A31" s="47" t="s">
        <v>223</v>
      </c>
      <c r="B31" s="264"/>
      <c r="C31" s="264"/>
      <c r="D31" s="264"/>
      <c r="E31" s="264"/>
      <c r="F31" s="264"/>
      <c r="G31" s="264"/>
      <c r="H31" s="264"/>
    </row>
    <row r="32" spans="1:8" x14ac:dyDescent="0.2">
      <c r="A32" s="90" t="s">
        <v>351</v>
      </c>
      <c r="B32" s="264"/>
      <c r="C32" s="264"/>
      <c r="D32" s="264"/>
      <c r="E32" s="264"/>
      <c r="F32" s="264"/>
      <c r="G32" s="264"/>
      <c r="H32" s="264"/>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K37"/>
  <sheetViews>
    <sheetView showGridLines="0" zoomScale="80" zoomScaleNormal="80" workbookViewId="0"/>
  </sheetViews>
  <sheetFormatPr baseColWidth="10" defaultRowHeight="12.75" x14ac:dyDescent="0.2"/>
  <cols>
    <col min="1" max="1" width="31.85546875" customWidth="1"/>
    <col min="2" max="2" width="21.14062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148" t="s">
        <v>408</v>
      </c>
      <c r="D1" s="9"/>
      <c r="E1" s="9"/>
    </row>
    <row r="2" spans="1:11" ht="18" customHeight="1" x14ac:dyDescent="0.25">
      <c r="A2" s="372" t="s">
        <v>53</v>
      </c>
      <c r="B2" s="439"/>
      <c r="C2" s="439"/>
      <c r="D2" s="439"/>
      <c r="E2" s="439"/>
      <c r="F2" s="439"/>
      <c r="G2" s="439"/>
      <c r="H2" s="439"/>
      <c r="I2" s="439"/>
      <c r="J2" s="439"/>
      <c r="K2" s="439"/>
    </row>
    <row r="4" spans="1:11" ht="15.75" customHeight="1" x14ac:dyDescent="0.25">
      <c r="A4" s="372" t="s">
        <v>269</v>
      </c>
      <c r="B4" s="364"/>
      <c r="C4" s="364"/>
      <c r="D4" s="364"/>
      <c r="E4" s="364"/>
      <c r="F4" s="364"/>
      <c r="G4" s="432"/>
      <c r="H4" s="432"/>
      <c r="I4" s="432"/>
      <c r="J4" s="432"/>
      <c r="K4" s="432"/>
    </row>
    <row r="5" spans="1:11" ht="13.5" thickBot="1" x14ac:dyDescent="0.25"/>
    <row r="6" spans="1:11" ht="16.5" customHeight="1" thickTop="1" x14ac:dyDescent="0.2">
      <c r="A6" s="67"/>
      <c r="B6" s="440" t="s">
        <v>179</v>
      </c>
      <c r="C6" s="441"/>
      <c r="D6" s="442"/>
      <c r="E6" s="443"/>
      <c r="F6" s="426" t="s">
        <v>180</v>
      </c>
      <c r="G6" s="420" t="s">
        <v>80</v>
      </c>
      <c r="H6" s="444"/>
      <c r="I6" s="421"/>
      <c r="J6" s="422"/>
      <c r="K6" s="386" t="s">
        <v>113</v>
      </c>
    </row>
    <row r="7" spans="1:11" ht="12.75" customHeight="1" x14ac:dyDescent="0.2">
      <c r="A7" s="68" t="s">
        <v>27</v>
      </c>
      <c r="B7" s="445" t="s">
        <v>114</v>
      </c>
      <c r="C7" s="446"/>
      <c r="D7" s="350" t="s">
        <v>123</v>
      </c>
      <c r="E7" s="351"/>
      <c r="F7" s="427"/>
      <c r="G7" s="445" t="s">
        <v>114</v>
      </c>
      <c r="H7" s="446"/>
      <c r="I7" s="352" t="s">
        <v>123</v>
      </c>
      <c r="J7" s="354"/>
      <c r="K7" s="429"/>
    </row>
    <row r="8" spans="1:11" ht="13.5" customHeight="1" x14ac:dyDescent="0.2">
      <c r="A8" s="68"/>
      <c r="B8" s="355" t="s">
        <v>141</v>
      </c>
      <c r="C8" s="356" t="s">
        <v>171</v>
      </c>
      <c r="D8" s="353" t="s">
        <v>111</v>
      </c>
      <c r="E8" s="353" t="s">
        <v>221</v>
      </c>
      <c r="F8" s="428"/>
      <c r="G8" s="355" t="s">
        <v>141</v>
      </c>
      <c r="H8" s="356" t="s">
        <v>171</v>
      </c>
      <c r="I8" s="353" t="s">
        <v>111</v>
      </c>
      <c r="J8" s="357" t="s">
        <v>221</v>
      </c>
      <c r="K8" s="430"/>
    </row>
    <row r="9" spans="1:11" ht="18.75" customHeight="1" x14ac:dyDescent="0.25">
      <c r="A9" s="70" t="s">
        <v>33</v>
      </c>
      <c r="B9" s="345">
        <v>3890496.0279999999</v>
      </c>
      <c r="C9" s="345">
        <v>99962.936000000002</v>
      </c>
      <c r="D9" s="345">
        <v>2590928.8515914017</v>
      </c>
      <c r="E9" s="304">
        <v>184267.69099999999</v>
      </c>
      <c r="F9" s="304">
        <v>6765655.506591402</v>
      </c>
      <c r="G9" s="345">
        <v>69466.773000000001</v>
      </c>
      <c r="H9" s="345">
        <v>929.08799999999997</v>
      </c>
      <c r="I9" s="345">
        <v>24346.316316399989</v>
      </c>
      <c r="J9" s="304">
        <v>3507.10594579998</v>
      </c>
      <c r="K9" s="346">
        <v>98249.28326219997</v>
      </c>
    </row>
    <row r="10" spans="1:11" ht="18.75" customHeight="1" x14ac:dyDescent="0.25">
      <c r="A10" s="71" t="s">
        <v>34</v>
      </c>
      <c r="B10" s="306">
        <v>9184101.6070000008</v>
      </c>
      <c r="C10" s="306">
        <v>3461280.841</v>
      </c>
      <c r="D10" s="306">
        <v>4019689.4366368945</v>
      </c>
      <c r="E10" s="305">
        <v>131040.37699999999</v>
      </c>
      <c r="F10" s="305">
        <v>16796112.261636894</v>
      </c>
      <c r="G10" s="306">
        <v>155049.79699999999</v>
      </c>
      <c r="H10" s="306">
        <v>43954.224999999999</v>
      </c>
      <c r="I10" s="306">
        <v>37100.992310000001</v>
      </c>
      <c r="J10" s="305">
        <v>2557.1371350999898</v>
      </c>
      <c r="K10" s="309">
        <v>238662.1514451</v>
      </c>
    </row>
    <row r="11" spans="1:11" ht="18.75" customHeight="1" x14ac:dyDescent="0.25">
      <c r="A11" s="331" t="s">
        <v>35</v>
      </c>
      <c r="B11" s="306">
        <v>24768442.989</v>
      </c>
      <c r="C11" s="306">
        <v>22363.462000001222</v>
      </c>
      <c r="D11" s="306">
        <v>7286412.3668033304</v>
      </c>
      <c r="E11" s="305">
        <v>332852.35700000002</v>
      </c>
      <c r="F11" s="305">
        <v>32410071.174803331</v>
      </c>
      <c r="G11" s="306">
        <v>385514.52600000001</v>
      </c>
      <c r="H11" s="306">
        <v>198.75400000001537</v>
      </c>
      <c r="I11" s="306">
        <v>67419.104741399991</v>
      </c>
      <c r="J11" s="305">
        <v>6855.7625245999798</v>
      </c>
      <c r="K11" s="309">
        <v>459988.14726599999</v>
      </c>
    </row>
    <row r="12" spans="1:11" ht="18.75" customHeight="1" x14ac:dyDescent="0.25">
      <c r="A12" s="331" t="s">
        <v>36</v>
      </c>
      <c r="B12" s="306">
        <v>7234915.2039999999</v>
      </c>
      <c r="C12" s="306">
        <v>1047.1959999999999</v>
      </c>
      <c r="D12" s="306">
        <v>2992142.3290644968</v>
      </c>
      <c r="E12" s="305">
        <v>201963.50599999999</v>
      </c>
      <c r="F12" s="305">
        <v>10430068.235064497</v>
      </c>
      <c r="G12" s="306">
        <v>121408.458</v>
      </c>
      <c r="H12" s="306">
        <v>0</v>
      </c>
      <c r="I12" s="306">
        <v>27962.982061899991</v>
      </c>
      <c r="J12" s="305">
        <v>3215.1899857999902</v>
      </c>
      <c r="K12" s="309">
        <v>152586.63004769996</v>
      </c>
    </row>
    <row r="13" spans="1:11" ht="18.75" customHeight="1" x14ac:dyDescent="0.25">
      <c r="A13" s="331" t="s">
        <v>37</v>
      </c>
      <c r="B13" s="306">
        <v>11134994.782</v>
      </c>
      <c r="C13" s="306">
        <v>0</v>
      </c>
      <c r="D13" s="306">
        <v>8469296.014190251</v>
      </c>
      <c r="E13" s="305">
        <v>206078.82699999999</v>
      </c>
      <c r="F13" s="305">
        <v>19810369.62319025</v>
      </c>
      <c r="G13" s="306">
        <v>190894.772</v>
      </c>
      <c r="H13" s="306">
        <v>0</v>
      </c>
      <c r="I13" s="306">
        <v>78508.88090389999</v>
      </c>
      <c r="J13" s="305">
        <v>3785.9705906000004</v>
      </c>
      <c r="K13" s="309">
        <v>273189.6234945</v>
      </c>
    </row>
    <row r="14" spans="1:11" ht="18.75" customHeight="1" x14ac:dyDescent="0.25">
      <c r="A14" s="331" t="s">
        <v>38</v>
      </c>
      <c r="B14" s="306">
        <v>34112838.553000003</v>
      </c>
      <c r="C14" s="306">
        <v>3657268.5219999999</v>
      </c>
      <c r="D14" s="306">
        <v>20947533.975407492</v>
      </c>
      <c r="E14" s="305">
        <v>877469.21699999995</v>
      </c>
      <c r="F14" s="305">
        <v>59595110.267407499</v>
      </c>
      <c r="G14" s="306">
        <v>537404.72600000002</v>
      </c>
      <c r="H14" s="306">
        <v>46429.767</v>
      </c>
      <c r="I14" s="306">
        <v>193589.28172930019</v>
      </c>
      <c r="J14" s="305">
        <v>16391.9066023001</v>
      </c>
      <c r="K14" s="309">
        <v>793815.6813316003</v>
      </c>
    </row>
    <row r="15" spans="1:11" ht="18.75" customHeight="1" x14ac:dyDescent="0.25">
      <c r="A15" s="331" t="s">
        <v>39</v>
      </c>
      <c r="B15" s="306">
        <v>23769461.417999998</v>
      </c>
      <c r="C15" s="306">
        <v>380402.94300000003</v>
      </c>
      <c r="D15" s="306">
        <v>8307277.7865412477</v>
      </c>
      <c r="E15" s="305">
        <v>236903.32500000001</v>
      </c>
      <c r="F15" s="305">
        <v>32694045.472541247</v>
      </c>
      <c r="G15" s="306">
        <v>366422.68200000003</v>
      </c>
      <c r="H15" s="306">
        <v>3537.7730000000001</v>
      </c>
      <c r="I15" s="306">
        <v>77062.969823399995</v>
      </c>
      <c r="J15" s="305">
        <v>4559.9742984999903</v>
      </c>
      <c r="K15" s="309">
        <v>451583.39912189997</v>
      </c>
    </row>
    <row r="16" spans="1:11" ht="18.75" customHeight="1" x14ac:dyDescent="0.25">
      <c r="A16" s="71" t="s">
        <v>40</v>
      </c>
      <c r="B16" s="306">
        <v>15633800.399</v>
      </c>
      <c r="C16" s="306">
        <v>10236580.299000001</v>
      </c>
      <c r="D16" s="306">
        <v>9242596.3046608623</v>
      </c>
      <c r="E16" s="305">
        <v>404601.30800000002</v>
      </c>
      <c r="F16" s="305">
        <v>35517578.310660861</v>
      </c>
      <c r="G16" s="306">
        <v>283697.10100000002</v>
      </c>
      <c r="H16" s="306">
        <v>128261.931</v>
      </c>
      <c r="I16" s="306">
        <v>85375.072689399996</v>
      </c>
      <c r="J16" s="305">
        <v>6216.0601668999998</v>
      </c>
      <c r="K16" s="309">
        <v>503550.16485629999</v>
      </c>
    </row>
    <row r="17" spans="1:11" ht="18.75" customHeight="1" x14ac:dyDescent="0.25">
      <c r="A17" s="71" t="s">
        <v>401</v>
      </c>
      <c r="B17" s="306">
        <v>6744902.4620000003</v>
      </c>
      <c r="C17" s="306">
        <v>4850.3029999999999</v>
      </c>
      <c r="D17" s="306">
        <v>3900961.1482888125</v>
      </c>
      <c r="E17" s="305">
        <v>61869.241000000002</v>
      </c>
      <c r="F17" s="305">
        <v>10712583.154288813</v>
      </c>
      <c r="G17" s="306">
        <v>117847.145</v>
      </c>
      <c r="H17" s="306">
        <v>45.107999999999997</v>
      </c>
      <c r="I17" s="306">
        <v>35894.949505600001</v>
      </c>
      <c r="J17" s="305">
        <v>1601.0286298000001</v>
      </c>
      <c r="K17" s="309">
        <v>155388.23113540001</v>
      </c>
    </row>
    <row r="18" spans="1:11" ht="18.75" customHeight="1" x14ac:dyDescent="0.25">
      <c r="A18" s="71" t="s">
        <v>41</v>
      </c>
      <c r="B18" s="306">
        <v>22448064.195</v>
      </c>
      <c r="C18" s="306">
        <v>16600606.072000001</v>
      </c>
      <c r="D18" s="306">
        <v>17620132.076036435</v>
      </c>
      <c r="E18" s="305">
        <v>627314.06299999997</v>
      </c>
      <c r="F18" s="305">
        <v>57296116.406036444</v>
      </c>
      <c r="G18" s="306">
        <v>374727.37900000002</v>
      </c>
      <c r="H18" s="306">
        <v>210750.633</v>
      </c>
      <c r="I18" s="306">
        <v>162915.01266030007</v>
      </c>
      <c r="J18" s="305">
        <v>10465.8983649</v>
      </c>
      <c r="K18" s="309">
        <v>758858.92302520003</v>
      </c>
    </row>
    <row r="19" spans="1:11" ht="18.75" customHeight="1" x14ac:dyDescent="0.25">
      <c r="A19" s="71" t="s">
        <v>42</v>
      </c>
      <c r="B19" s="306">
        <v>15144535.800000001</v>
      </c>
      <c r="C19" s="306">
        <v>11244232.671</v>
      </c>
      <c r="D19" s="306">
        <v>11355329.936133889</v>
      </c>
      <c r="E19" s="305">
        <v>150664.48300000001</v>
      </c>
      <c r="F19" s="305">
        <v>37894762.890133895</v>
      </c>
      <c r="G19" s="306">
        <v>256641.302</v>
      </c>
      <c r="H19" s="306">
        <v>115865.007</v>
      </c>
      <c r="I19" s="306">
        <v>104457.18170989999</v>
      </c>
      <c r="J19" s="305">
        <v>3460.5676233999798</v>
      </c>
      <c r="K19" s="309">
        <v>480424.05833329994</v>
      </c>
    </row>
    <row r="20" spans="1:11" ht="18.75" customHeight="1" x14ac:dyDescent="0.25">
      <c r="A20" s="71" t="s">
        <v>43</v>
      </c>
      <c r="B20" s="306">
        <v>6006215.5829999996</v>
      </c>
      <c r="C20" s="306">
        <v>4917618.13</v>
      </c>
      <c r="D20" s="306">
        <v>4411402.1387786148</v>
      </c>
      <c r="E20" s="305">
        <v>106330.265</v>
      </c>
      <c r="F20" s="305">
        <v>15441566.116778616</v>
      </c>
      <c r="G20" s="306">
        <v>111983.11199999999</v>
      </c>
      <c r="H20" s="306">
        <v>79176.379000000001</v>
      </c>
      <c r="I20" s="306">
        <v>40816.88004169998</v>
      </c>
      <c r="J20" s="305">
        <v>2260.5051057999999</v>
      </c>
      <c r="K20" s="309">
        <v>234236.87614749995</v>
      </c>
    </row>
    <row r="21" spans="1:11" ht="18.75" customHeight="1" x14ac:dyDescent="0.25">
      <c r="A21" s="72" t="s">
        <v>44</v>
      </c>
      <c r="B21" s="306">
        <v>15582220.209000001</v>
      </c>
      <c r="C21" s="306">
        <v>5768931.3530000001</v>
      </c>
      <c r="D21" s="306">
        <v>9216659.2186213173</v>
      </c>
      <c r="E21" s="305">
        <v>233049.345</v>
      </c>
      <c r="F21" s="305">
        <v>30800860.125621315</v>
      </c>
      <c r="G21" s="306">
        <v>294872.11</v>
      </c>
      <c r="H21" s="306">
        <v>73260.623999999996</v>
      </c>
      <c r="I21" s="306">
        <v>84878.607116400002</v>
      </c>
      <c r="J21" s="305">
        <v>5614.5855068999899</v>
      </c>
      <c r="K21" s="309">
        <v>458625.92662329995</v>
      </c>
    </row>
    <row r="22" spans="1:11" ht="18.75" customHeight="1" x14ac:dyDescent="0.25">
      <c r="A22" s="72" t="s">
        <v>45</v>
      </c>
      <c r="B22" s="306">
        <v>2507341.8530000001</v>
      </c>
      <c r="C22" s="306">
        <v>548.57100000000003</v>
      </c>
      <c r="D22" s="306">
        <v>2081252.4354336946</v>
      </c>
      <c r="E22" s="305">
        <v>87342.267000000007</v>
      </c>
      <c r="F22" s="305">
        <v>4676485.1264336947</v>
      </c>
      <c r="G22" s="306">
        <v>49631.391000000003</v>
      </c>
      <c r="H22" s="306">
        <v>5.101</v>
      </c>
      <c r="I22" s="306">
        <v>19311.426680699999</v>
      </c>
      <c r="J22" s="305">
        <v>1360.20314709999</v>
      </c>
      <c r="K22" s="309">
        <v>70308.121827800001</v>
      </c>
    </row>
    <row r="23" spans="1:11" ht="18.75" customHeight="1" x14ac:dyDescent="0.25">
      <c r="A23" s="71" t="s">
        <v>46</v>
      </c>
      <c r="B23" s="306">
        <v>4721821.841</v>
      </c>
      <c r="C23" s="306">
        <v>11628.391</v>
      </c>
      <c r="D23" s="306">
        <v>2717678.9657318983</v>
      </c>
      <c r="E23" s="305">
        <v>144231.497</v>
      </c>
      <c r="F23" s="305">
        <v>7595360.6947318986</v>
      </c>
      <c r="G23" s="306">
        <v>88114.023000000001</v>
      </c>
      <c r="H23" s="306">
        <v>108.145</v>
      </c>
      <c r="I23" s="306">
        <v>26042.862979299989</v>
      </c>
      <c r="J23" s="305">
        <v>3622.5536497999901</v>
      </c>
      <c r="K23" s="309">
        <v>117887.58462909998</v>
      </c>
    </row>
    <row r="24" spans="1:11" ht="18.75" customHeight="1" x14ac:dyDescent="0.25">
      <c r="A24" s="71" t="s">
        <v>47</v>
      </c>
      <c r="B24" s="306">
        <v>205525519.271</v>
      </c>
      <c r="C24" s="306">
        <v>41222682.155000001</v>
      </c>
      <c r="D24" s="306">
        <v>131741701.16606073</v>
      </c>
      <c r="E24" s="306">
        <v>2463623.912</v>
      </c>
      <c r="F24" s="306">
        <v>380953526.50406075</v>
      </c>
      <c r="G24" s="306">
        <v>2693888.463</v>
      </c>
      <c r="H24" s="306">
        <v>491241.18800000002</v>
      </c>
      <c r="I24" s="306">
        <v>1213209.9014168996</v>
      </c>
      <c r="J24" s="306">
        <v>47133.3806852985</v>
      </c>
      <c r="K24" s="309">
        <v>4445472.9331021989</v>
      </c>
    </row>
    <row r="25" spans="1:11" s="22" customFormat="1" ht="18.75" customHeight="1" x14ac:dyDescent="0.25">
      <c r="A25" s="308" t="s">
        <v>403</v>
      </c>
      <c r="B25" s="309">
        <v>0</v>
      </c>
      <c r="C25" s="309">
        <v>0</v>
      </c>
      <c r="D25" s="309">
        <v>2081203.8920026978</v>
      </c>
      <c r="E25" s="309">
        <v>0</v>
      </c>
      <c r="F25" s="306">
        <v>2081203.8920026978</v>
      </c>
      <c r="G25" s="309">
        <v>0</v>
      </c>
      <c r="H25" s="309">
        <v>0</v>
      </c>
      <c r="I25" s="309">
        <v>19051.791000000001</v>
      </c>
      <c r="J25" s="309">
        <v>0</v>
      </c>
      <c r="K25" s="309">
        <v>19051.791000000001</v>
      </c>
    </row>
    <row r="26" spans="1:11" ht="16.5" customHeight="1" thickBot="1" x14ac:dyDescent="0.3">
      <c r="A26" s="143" t="s">
        <v>0</v>
      </c>
      <c r="B26" s="347">
        <v>408409672.19400001</v>
      </c>
      <c r="C26" s="347">
        <v>97630003.845000014</v>
      </c>
      <c r="D26" s="347">
        <v>248982198.04198408</v>
      </c>
      <c r="E26" s="347">
        <v>6449601.6810000008</v>
      </c>
      <c r="F26" s="347">
        <v>761471475.76198411</v>
      </c>
      <c r="G26" s="347">
        <v>6097563.7599999998</v>
      </c>
      <c r="H26" s="347">
        <v>1193763.723</v>
      </c>
      <c r="I26" s="347">
        <v>2297944.2136865002</v>
      </c>
      <c r="J26" s="347">
        <v>122607.82996259848</v>
      </c>
      <c r="K26" s="347">
        <v>9711879.526649097</v>
      </c>
    </row>
    <row r="27" spans="1:11" ht="14.25" customHeight="1" thickTop="1" x14ac:dyDescent="0.2">
      <c r="A27" s="265" t="s">
        <v>329</v>
      </c>
      <c r="B27" s="1"/>
      <c r="C27" s="1"/>
      <c r="D27" s="89"/>
      <c r="E27" s="89"/>
      <c r="F27" s="1"/>
    </row>
    <row r="28" spans="1:11" ht="12" customHeight="1" x14ac:dyDescent="0.2">
      <c r="A28" s="265" t="s">
        <v>172</v>
      </c>
      <c r="B28" s="1"/>
      <c r="C28" s="1"/>
      <c r="D28" s="89"/>
      <c r="E28" s="89"/>
      <c r="F28" s="1"/>
    </row>
    <row r="29" spans="1:11" ht="12.75" customHeight="1" x14ac:dyDescent="0.2">
      <c r="A29" s="266" t="s">
        <v>224</v>
      </c>
      <c r="B29" s="142"/>
      <c r="C29" s="168"/>
      <c r="D29" s="142"/>
      <c r="E29" s="142"/>
      <c r="F29" s="142"/>
    </row>
    <row r="30" spans="1:11" ht="12.75" customHeight="1" x14ac:dyDescent="0.2">
      <c r="A30" s="267" t="s">
        <v>333</v>
      </c>
      <c r="B30" s="240"/>
      <c r="C30" s="240"/>
      <c r="D30" s="240"/>
      <c r="E30" s="240"/>
      <c r="F30" s="240"/>
    </row>
    <row r="31" spans="1:11" ht="18.75" customHeight="1" x14ac:dyDescent="0.2">
      <c r="A31" s="6"/>
    </row>
    <row r="32" spans="1:11" ht="18.75" customHeight="1" x14ac:dyDescent="0.2"/>
    <row r="33" spans="4:6" ht="18.75" customHeight="1" x14ac:dyDescent="0.2"/>
    <row r="34" spans="4:6" ht="18.75" customHeight="1" x14ac:dyDescent="0.2"/>
    <row r="37" spans="4:6" x14ac:dyDescent="0.2">
      <c r="D37" s="10"/>
      <c r="E37" s="10"/>
      <c r="F37" s="10"/>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heetViews>
  <sheetFormatPr baseColWidth="10" defaultColWidth="11.42578125" defaultRowHeight="12.75" x14ac:dyDescent="0.2"/>
  <cols>
    <col min="1" max="1" width="30" style="2" customWidth="1"/>
    <col min="2" max="2" width="12.85546875" style="2" customWidth="1"/>
    <col min="3" max="4" width="11.7109375" style="2" customWidth="1"/>
    <col min="5" max="5" width="16.28515625" style="2" customWidth="1"/>
    <col min="6" max="6" width="13" style="2" customWidth="1"/>
    <col min="7" max="7" width="14.140625" style="2" customWidth="1"/>
    <col min="8" max="8" width="12.42578125" style="2" customWidth="1"/>
    <col min="9" max="9" width="13.7109375" style="2" customWidth="1"/>
    <col min="10" max="10" width="15.5703125" style="2" customWidth="1"/>
    <col min="11" max="11" width="14.5703125" style="2" customWidth="1"/>
    <col min="12" max="12" width="14.42578125" style="2" customWidth="1"/>
    <col min="13" max="13" width="14.5703125" style="2" customWidth="1"/>
    <col min="14" max="14" width="10.85546875" style="2" customWidth="1"/>
    <col min="15" max="15" width="9.7109375" style="2" customWidth="1"/>
    <col min="16" max="16" width="13.5703125" style="2" customWidth="1"/>
    <col min="17" max="17" width="12.28515625" style="2" customWidth="1"/>
    <col min="18" max="19" width="12" style="2" customWidth="1"/>
    <col min="20" max="20" width="11.7109375" style="2" customWidth="1"/>
    <col min="21" max="16384" width="11.42578125" style="2"/>
  </cols>
  <sheetData>
    <row r="1" spans="1:20" ht="15.75" x14ac:dyDescent="0.25">
      <c r="A1" s="148" t="s">
        <v>408</v>
      </c>
    </row>
    <row r="2" spans="1:20" ht="18" customHeight="1" x14ac:dyDescent="0.25">
      <c r="A2" s="458" t="s">
        <v>54</v>
      </c>
      <c r="B2" s="439"/>
      <c r="C2" s="439"/>
      <c r="D2" s="439"/>
      <c r="E2" s="439"/>
      <c r="F2" s="439"/>
      <c r="G2" s="439"/>
      <c r="H2" s="439"/>
      <c r="I2" s="439"/>
      <c r="J2" s="439"/>
      <c r="K2" s="439"/>
      <c r="L2" s="439"/>
      <c r="M2" s="439"/>
      <c r="N2" s="439"/>
      <c r="O2" s="439"/>
      <c r="P2" s="439"/>
      <c r="Q2" s="439"/>
      <c r="R2" s="439"/>
      <c r="S2" s="439"/>
      <c r="T2" s="439"/>
    </row>
    <row r="3" spans="1:20" ht="14.25" customHeight="1" x14ac:dyDescent="0.2"/>
    <row r="4" spans="1:20" ht="15.75" x14ac:dyDescent="0.25">
      <c r="A4" s="457" t="s">
        <v>270</v>
      </c>
      <c r="B4" s="457"/>
      <c r="C4" s="457"/>
      <c r="D4" s="457"/>
      <c r="E4" s="457"/>
      <c r="F4" s="457"/>
      <c r="G4" s="457"/>
      <c r="H4" s="457"/>
      <c r="I4" s="457"/>
      <c r="J4" s="457"/>
      <c r="K4" s="457"/>
      <c r="L4" s="457"/>
      <c r="M4" s="457"/>
      <c r="N4" s="457"/>
      <c r="O4" s="457"/>
      <c r="P4" s="457"/>
      <c r="Q4" s="457"/>
      <c r="R4" s="457"/>
      <c r="S4" s="457"/>
      <c r="T4" s="457"/>
    </row>
    <row r="5" spans="1:20" ht="13.5" thickBot="1" x14ac:dyDescent="0.25"/>
    <row r="6" spans="1:20" ht="13.5" customHeight="1" thickTop="1" x14ac:dyDescent="0.2">
      <c r="A6" s="79"/>
      <c r="B6" s="447" t="s">
        <v>82</v>
      </c>
      <c r="C6" s="128"/>
      <c r="D6" s="459" t="s">
        <v>84</v>
      </c>
      <c r="E6" s="447" t="s">
        <v>85</v>
      </c>
      <c r="F6" s="447" t="s">
        <v>91</v>
      </c>
      <c r="G6" s="447" t="s">
        <v>26</v>
      </c>
      <c r="H6" s="447" t="s">
        <v>120</v>
      </c>
      <c r="I6" s="447" t="s">
        <v>86</v>
      </c>
      <c r="J6" s="447" t="s">
        <v>122</v>
      </c>
      <c r="K6" s="447" t="s">
        <v>87</v>
      </c>
      <c r="L6" s="447" t="s">
        <v>118</v>
      </c>
      <c r="M6" s="447" t="s">
        <v>121</v>
      </c>
      <c r="N6" s="128"/>
      <c r="O6" s="447" t="s">
        <v>89</v>
      </c>
      <c r="P6" s="447" t="s">
        <v>112</v>
      </c>
      <c r="Q6" s="447" t="s">
        <v>90</v>
      </c>
      <c r="R6" s="447" t="s">
        <v>119</v>
      </c>
      <c r="S6" s="450" t="s">
        <v>403</v>
      </c>
      <c r="T6" s="453" t="s">
        <v>274</v>
      </c>
    </row>
    <row r="7" spans="1:20" ht="13.5" customHeight="1" x14ac:dyDescent="0.2">
      <c r="A7" s="127" t="s">
        <v>27</v>
      </c>
      <c r="B7" s="455"/>
      <c r="C7" s="129" t="s">
        <v>83</v>
      </c>
      <c r="D7" s="448"/>
      <c r="E7" s="455"/>
      <c r="F7" s="455"/>
      <c r="G7" s="448"/>
      <c r="H7" s="448"/>
      <c r="I7" s="448"/>
      <c r="J7" s="448"/>
      <c r="K7" s="448"/>
      <c r="L7" s="448"/>
      <c r="M7" s="448"/>
      <c r="N7" s="130" t="s">
        <v>88</v>
      </c>
      <c r="O7" s="448"/>
      <c r="P7" s="448"/>
      <c r="Q7" s="448"/>
      <c r="R7" s="455"/>
      <c r="S7" s="451"/>
      <c r="T7" s="454"/>
    </row>
    <row r="8" spans="1:20" ht="13.5" customHeight="1" x14ac:dyDescent="0.2">
      <c r="A8" s="78"/>
      <c r="B8" s="456"/>
      <c r="C8" s="131"/>
      <c r="D8" s="449"/>
      <c r="E8" s="456"/>
      <c r="F8" s="456"/>
      <c r="G8" s="449"/>
      <c r="H8" s="449"/>
      <c r="I8" s="449"/>
      <c r="J8" s="449"/>
      <c r="K8" s="449"/>
      <c r="L8" s="449"/>
      <c r="M8" s="449"/>
      <c r="N8" s="132"/>
      <c r="O8" s="449"/>
      <c r="P8" s="449"/>
      <c r="Q8" s="449"/>
      <c r="R8" s="456"/>
      <c r="S8" s="452"/>
      <c r="T8" s="436"/>
    </row>
    <row r="9" spans="1:20" ht="16.5" customHeight="1" x14ac:dyDescent="0.25">
      <c r="A9" s="133" t="s">
        <v>33</v>
      </c>
      <c r="B9" s="18">
        <v>492</v>
      </c>
      <c r="C9" s="18">
        <v>14</v>
      </c>
      <c r="D9" s="18">
        <v>11</v>
      </c>
      <c r="E9" s="18">
        <v>215</v>
      </c>
      <c r="F9" s="18">
        <v>20</v>
      </c>
      <c r="G9" s="18">
        <v>209</v>
      </c>
      <c r="H9" s="18">
        <v>1272</v>
      </c>
      <c r="I9" s="18">
        <v>452</v>
      </c>
      <c r="J9" s="18">
        <v>621</v>
      </c>
      <c r="K9" s="18">
        <v>35</v>
      </c>
      <c r="L9" s="18">
        <v>1357</v>
      </c>
      <c r="M9" s="18">
        <v>3</v>
      </c>
      <c r="N9" s="18">
        <v>311</v>
      </c>
      <c r="O9" s="18">
        <v>1021</v>
      </c>
      <c r="P9" s="18">
        <v>3057</v>
      </c>
      <c r="Q9" s="18">
        <v>1012</v>
      </c>
      <c r="R9" s="18">
        <v>0</v>
      </c>
      <c r="S9" s="35">
        <v>171</v>
      </c>
      <c r="T9" s="34">
        <f>SUM(B9:S9)</f>
        <v>10273</v>
      </c>
    </row>
    <row r="10" spans="1:20" ht="16.5" customHeight="1" x14ac:dyDescent="0.25">
      <c r="A10" s="134" t="s">
        <v>34</v>
      </c>
      <c r="B10" s="18">
        <v>96</v>
      </c>
      <c r="C10" s="18">
        <v>13</v>
      </c>
      <c r="D10" s="18">
        <v>14</v>
      </c>
      <c r="E10" s="18">
        <v>322</v>
      </c>
      <c r="F10" s="18">
        <v>10</v>
      </c>
      <c r="G10" s="18">
        <v>377</v>
      </c>
      <c r="H10" s="18">
        <v>2102</v>
      </c>
      <c r="I10" s="18">
        <v>648</v>
      </c>
      <c r="J10" s="18">
        <v>567</v>
      </c>
      <c r="K10" s="18">
        <v>133</v>
      </c>
      <c r="L10" s="18">
        <v>2365</v>
      </c>
      <c r="M10" s="18">
        <v>5</v>
      </c>
      <c r="N10" s="18">
        <v>407</v>
      </c>
      <c r="O10" s="18">
        <v>1624</v>
      </c>
      <c r="P10" s="18">
        <v>4655</v>
      </c>
      <c r="Q10" s="18">
        <v>1432</v>
      </c>
      <c r="R10" s="18">
        <v>0</v>
      </c>
      <c r="S10" s="35">
        <v>217</v>
      </c>
      <c r="T10" s="34">
        <f t="shared" ref="T10:T25" si="0">SUM(B10:S10)</f>
        <v>14987</v>
      </c>
    </row>
    <row r="11" spans="1:20" ht="16.5" customHeight="1" x14ac:dyDescent="0.25">
      <c r="A11" s="134" t="s">
        <v>35</v>
      </c>
      <c r="B11" s="18">
        <v>105</v>
      </c>
      <c r="C11" s="18">
        <v>19</v>
      </c>
      <c r="D11" s="27">
        <v>69</v>
      </c>
      <c r="E11" s="18">
        <v>584</v>
      </c>
      <c r="F11" s="18">
        <v>17</v>
      </c>
      <c r="G11" s="18">
        <v>737</v>
      </c>
      <c r="H11" s="18">
        <v>1918</v>
      </c>
      <c r="I11" s="18">
        <v>1059</v>
      </c>
      <c r="J11" s="18">
        <v>1119</v>
      </c>
      <c r="K11" s="18">
        <v>150</v>
      </c>
      <c r="L11" s="18">
        <v>4248</v>
      </c>
      <c r="M11" s="18">
        <v>5</v>
      </c>
      <c r="N11" s="18">
        <v>732</v>
      </c>
      <c r="O11" s="18">
        <v>2903</v>
      </c>
      <c r="P11" s="18">
        <v>7942</v>
      </c>
      <c r="Q11" s="18">
        <v>2668</v>
      </c>
      <c r="R11" s="18">
        <v>1</v>
      </c>
      <c r="S11" s="35">
        <v>545</v>
      </c>
      <c r="T11" s="34">
        <f t="shared" si="0"/>
        <v>24821</v>
      </c>
    </row>
    <row r="12" spans="1:20" ht="16.5" customHeight="1" x14ac:dyDescent="0.25">
      <c r="A12" s="134" t="s">
        <v>36</v>
      </c>
      <c r="B12" s="18">
        <v>179</v>
      </c>
      <c r="C12" s="18">
        <v>21</v>
      </c>
      <c r="D12" s="27">
        <v>127</v>
      </c>
      <c r="E12" s="18">
        <v>238</v>
      </c>
      <c r="F12" s="18">
        <v>51</v>
      </c>
      <c r="G12" s="18">
        <v>235</v>
      </c>
      <c r="H12" s="18">
        <v>925</v>
      </c>
      <c r="I12" s="18">
        <v>462</v>
      </c>
      <c r="J12" s="18">
        <v>338</v>
      </c>
      <c r="K12" s="18">
        <v>46</v>
      </c>
      <c r="L12" s="18">
        <v>1568</v>
      </c>
      <c r="M12" s="18">
        <v>1</v>
      </c>
      <c r="N12" s="18">
        <v>219</v>
      </c>
      <c r="O12" s="18">
        <v>954</v>
      </c>
      <c r="P12" s="18">
        <v>3877</v>
      </c>
      <c r="Q12" s="18">
        <v>1044</v>
      </c>
      <c r="R12" s="18">
        <v>0</v>
      </c>
      <c r="S12" s="35">
        <v>246</v>
      </c>
      <c r="T12" s="34">
        <f t="shared" si="0"/>
        <v>10531</v>
      </c>
    </row>
    <row r="13" spans="1:20" ht="16.5" customHeight="1" x14ac:dyDescent="0.25">
      <c r="A13" s="134" t="s">
        <v>37</v>
      </c>
      <c r="B13" s="18">
        <v>819</v>
      </c>
      <c r="C13" s="18">
        <v>23</v>
      </c>
      <c r="D13" s="27">
        <v>142</v>
      </c>
      <c r="E13" s="18">
        <v>535</v>
      </c>
      <c r="F13" s="18">
        <v>122</v>
      </c>
      <c r="G13" s="18">
        <v>646</v>
      </c>
      <c r="H13" s="18">
        <v>2309</v>
      </c>
      <c r="I13" s="18">
        <v>1067</v>
      </c>
      <c r="J13" s="18">
        <v>1099</v>
      </c>
      <c r="K13" s="18">
        <v>145</v>
      </c>
      <c r="L13" s="18">
        <v>5033</v>
      </c>
      <c r="M13" s="18">
        <v>10</v>
      </c>
      <c r="N13" s="18">
        <v>812</v>
      </c>
      <c r="O13" s="18">
        <v>3335</v>
      </c>
      <c r="P13" s="18">
        <v>9636</v>
      </c>
      <c r="Q13" s="18">
        <v>3251</v>
      </c>
      <c r="R13" s="18">
        <v>0</v>
      </c>
      <c r="S13" s="35">
        <v>707</v>
      </c>
      <c r="T13" s="34">
        <f t="shared" si="0"/>
        <v>29691</v>
      </c>
    </row>
    <row r="14" spans="1:20" ht="16.5" customHeight="1" x14ac:dyDescent="0.25">
      <c r="A14" s="134" t="s">
        <v>38</v>
      </c>
      <c r="B14" s="18">
        <v>1969</v>
      </c>
      <c r="C14" s="18">
        <v>25</v>
      </c>
      <c r="D14" s="27">
        <v>84</v>
      </c>
      <c r="E14" s="18">
        <v>1513</v>
      </c>
      <c r="F14" s="18">
        <v>133</v>
      </c>
      <c r="G14" s="18">
        <v>1766</v>
      </c>
      <c r="H14" s="18">
        <v>6593</v>
      </c>
      <c r="I14" s="18">
        <v>2180</v>
      </c>
      <c r="J14" s="18">
        <v>2783</v>
      </c>
      <c r="K14" s="18">
        <v>708</v>
      </c>
      <c r="L14" s="18">
        <v>14592</v>
      </c>
      <c r="M14" s="18">
        <v>32</v>
      </c>
      <c r="N14" s="18">
        <v>2667</v>
      </c>
      <c r="O14" s="18">
        <v>9151</v>
      </c>
      <c r="P14" s="18">
        <v>22164</v>
      </c>
      <c r="Q14" s="18">
        <v>12691</v>
      </c>
      <c r="R14" s="18">
        <v>0</v>
      </c>
      <c r="S14" s="35">
        <v>1329</v>
      </c>
      <c r="T14" s="34">
        <f t="shared" si="0"/>
        <v>80380</v>
      </c>
    </row>
    <row r="15" spans="1:20" ht="16.5" customHeight="1" x14ac:dyDescent="0.25">
      <c r="A15" s="134" t="s">
        <v>117</v>
      </c>
      <c r="B15" s="18">
        <v>2588</v>
      </c>
      <c r="C15" s="18">
        <v>1</v>
      </c>
      <c r="D15" s="27">
        <v>38</v>
      </c>
      <c r="E15" s="18">
        <v>956</v>
      </c>
      <c r="F15" s="18">
        <v>126</v>
      </c>
      <c r="G15" s="18">
        <v>899</v>
      </c>
      <c r="H15" s="18">
        <v>3200</v>
      </c>
      <c r="I15" s="18">
        <v>915</v>
      </c>
      <c r="J15" s="18">
        <v>1408</v>
      </c>
      <c r="K15" s="18">
        <v>169</v>
      </c>
      <c r="L15" s="18">
        <v>4905</v>
      </c>
      <c r="M15" s="18">
        <v>18</v>
      </c>
      <c r="N15" s="18">
        <v>828</v>
      </c>
      <c r="O15" s="18">
        <v>3523</v>
      </c>
      <c r="P15" s="18">
        <v>9167</v>
      </c>
      <c r="Q15" s="18">
        <v>5705</v>
      </c>
      <c r="R15" s="18">
        <v>0</v>
      </c>
      <c r="S15" s="35">
        <v>659</v>
      </c>
      <c r="T15" s="34">
        <f t="shared" si="0"/>
        <v>35105</v>
      </c>
    </row>
    <row r="16" spans="1:20" ht="16.5" customHeight="1" x14ac:dyDescent="0.25">
      <c r="A16" s="134" t="s">
        <v>40</v>
      </c>
      <c r="B16" s="18">
        <v>2977</v>
      </c>
      <c r="C16" s="18">
        <v>14</v>
      </c>
      <c r="D16" s="18">
        <v>23</v>
      </c>
      <c r="E16" s="18">
        <v>1040</v>
      </c>
      <c r="F16" s="18">
        <v>229</v>
      </c>
      <c r="G16" s="18">
        <v>1216</v>
      </c>
      <c r="H16" s="18">
        <v>3666</v>
      </c>
      <c r="I16" s="18">
        <v>1045</v>
      </c>
      <c r="J16" s="18">
        <v>1983</v>
      </c>
      <c r="K16" s="18">
        <v>216</v>
      </c>
      <c r="L16" s="18">
        <v>5708</v>
      </c>
      <c r="M16" s="18">
        <v>16</v>
      </c>
      <c r="N16" s="18">
        <v>1091</v>
      </c>
      <c r="O16" s="18">
        <v>4149</v>
      </c>
      <c r="P16" s="18">
        <v>10242</v>
      </c>
      <c r="Q16" s="18">
        <v>6048</v>
      </c>
      <c r="R16" s="18">
        <v>0</v>
      </c>
      <c r="S16" s="35">
        <v>952</v>
      </c>
      <c r="T16" s="34">
        <f t="shared" si="0"/>
        <v>40615</v>
      </c>
    </row>
    <row r="17" spans="1:20" ht="16.5" customHeight="1" x14ac:dyDescent="0.25">
      <c r="A17" s="134" t="s">
        <v>401</v>
      </c>
      <c r="B17" s="18">
        <v>1244</v>
      </c>
      <c r="C17" s="18">
        <v>0</v>
      </c>
      <c r="D17" s="18">
        <v>10</v>
      </c>
      <c r="E17" s="18">
        <v>417</v>
      </c>
      <c r="F17" s="18">
        <v>137</v>
      </c>
      <c r="G17" s="18">
        <v>412</v>
      </c>
      <c r="H17" s="18">
        <v>1523</v>
      </c>
      <c r="I17" s="18">
        <v>457</v>
      </c>
      <c r="J17" s="18">
        <v>832</v>
      </c>
      <c r="K17" s="18">
        <v>91</v>
      </c>
      <c r="L17" s="18">
        <v>2344</v>
      </c>
      <c r="M17" s="18">
        <v>5</v>
      </c>
      <c r="N17" s="18">
        <v>467</v>
      </c>
      <c r="O17" s="18">
        <v>2098</v>
      </c>
      <c r="P17" s="18">
        <v>4300</v>
      </c>
      <c r="Q17" s="18">
        <v>2384</v>
      </c>
      <c r="R17" s="18">
        <v>0</v>
      </c>
      <c r="S17" s="35">
        <v>340</v>
      </c>
      <c r="T17" s="34">
        <f t="shared" si="0"/>
        <v>17061</v>
      </c>
    </row>
    <row r="18" spans="1:20" ht="16.5" customHeight="1" x14ac:dyDescent="0.25">
      <c r="A18" s="134" t="s">
        <v>41</v>
      </c>
      <c r="B18" s="18">
        <v>1515</v>
      </c>
      <c r="C18" s="18">
        <v>151</v>
      </c>
      <c r="D18" s="18">
        <v>46</v>
      </c>
      <c r="E18" s="18">
        <v>1262</v>
      </c>
      <c r="F18" s="18">
        <v>108</v>
      </c>
      <c r="G18" s="18">
        <v>1391</v>
      </c>
      <c r="H18" s="18">
        <v>4766</v>
      </c>
      <c r="I18" s="18">
        <v>1346</v>
      </c>
      <c r="J18" s="18">
        <v>2648</v>
      </c>
      <c r="K18" s="18">
        <v>363</v>
      </c>
      <c r="L18" s="18">
        <v>11528</v>
      </c>
      <c r="M18" s="18">
        <v>32</v>
      </c>
      <c r="N18" s="18">
        <v>2071</v>
      </c>
      <c r="O18" s="18">
        <v>8948</v>
      </c>
      <c r="P18" s="18">
        <v>17242</v>
      </c>
      <c r="Q18" s="18">
        <v>7532</v>
      </c>
      <c r="R18" s="18">
        <v>1</v>
      </c>
      <c r="S18" s="35">
        <v>2526</v>
      </c>
      <c r="T18" s="34">
        <f t="shared" si="0"/>
        <v>63476</v>
      </c>
    </row>
    <row r="19" spans="1:20" ht="16.5" customHeight="1" x14ac:dyDescent="0.25">
      <c r="A19" s="134" t="s">
        <v>42</v>
      </c>
      <c r="B19" s="18">
        <v>1687</v>
      </c>
      <c r="C19" s="18">
        <v>7</v>
      </c>
      <c r="D19" s="18">
        <v>16</v>
      </c>
      <c r="E19" s="18">
        <v>912</v>
      </c>
      <c r="F19" s="18">
        <v>214</v>
      </c>
      <c r="G19" s="18">
        <v>1029</v>
      </c>
      <c r="H19" s="18">
        <v>3031</v>
      </c>
      <c r="I19" s="18">
        <v>1038</v>
      </c>
      <c r="J19" s="18">
        <v>1481</v>
      </c>
      <c r="K19" s="18">
        <v>208</v>
      </c>
      <c r="L19" s="18">
        <v>6747</v>
      </c>
      <c r="M19" s="18">
        <v>6</v>
      </c>
      <c r="N19" s="18">
        <v>1376</v>
      </c>
      <c r="O19" s="18">
        <v>4790</v>
      </c>
      <c r="P19" s="18">
        <v>11241</v>
      </c>
      <c r="Q19" s="18">
        <v>4717</v>
      </c>
      <c r="R19" s="18">
        <v>0</v>
      </c>
      <c r="S19" s="35">
        <v>690</v>
      </c>
      <c r="T19" s="34">
        <f t="shared" si="0"/>
        <v>39190</v>
      </c>
    </row>
    <row r="20" spans="1:20" ht="16.5" customHeight="1" x14ac:dyDescent="0.25">
      <c r="A20" s="134" t="s">
        <v>43</v>
      </c>
      <c r="B20" s="18">
        <v>878</v>
      </c>
      <c r="C20" s="18">
        <v>15</v>
      </c>
      <c r="D20" s="18">
        <v>14</v>
      </c>
      <c r="E20" s="18">
        <v>402</v>
      </c>
      <c r="F20" s="18">
        <v>104</v>
      </c>
      <c r="G20" s="18">
        <v>509</v>
      </c>
      <c r="H20" s="18">
        <v>1206</v>
      </c>
      <c r="I20" s="18">
        <v>488</v>
      </c>
      <c r="J20" s="18">
        <v>642</v>
      </c>
      <c r="K20" s="18">
        <v>78</v>
      </c>
      <c r="L20" s="18">
        <v>2467</v>
      </c>
      <c r="M20" s="18">
        <v>0</v>
      </c>
      <c r="N20" s="18">
        <v>526</v>
      </c>
      <c r="O20" s="18">
        <v>1833</v>
      </c>
      <c r="P20" s="18">
        <v>4832</v>
      </c>
      <c r="Q20" s="18">
        <v>1992</v>
      </c>
      <c r="R20" s="18">
        <v>0</v>
      </c>
      <c r="S20" s="35">
        <v>369</v>
      </c>
      <c r="T20" s="34">
        <f t="shared" si="0"/>
        <v>16355</v>
      </c>
    </row>
    <row r="21" spans="1:20" ht="16.5" customHeight="1" x14ac:dyDescent="0.25">
      <c r="A21" s="135" t="s">
        <v>44</v>
      </c>
      <c r="B21" s="18">
        <v>1645</v>
      </c>
      <c r="C21" s="18">
        <v>214</v>
      </c>
      <c r="D21" s="18">
        <v>14</v>
      </c>
      <c r="E21" s="18">
        <v>894</v>
      </c>
      <c r="F21" s="18">
        <v>174</v>
      </c>
      <c r="G21" s="18">
        <v>1258</v>
      </c>
      <c r="H21" s="18">
        <v>3101</v>
      </c>
      <c r="I21" s="18">
        <v>1068</v>
      </c>
      <c r="J21" s="18">
        <v>1525</v>
      </c>
      <c r="K21" s="18">
        <v>196</v>
      </c>
      <c r="L21" s="18">
        <v>5732</v>
      </c>
      <c r="M21" s="18">
        <v>9</v>
      </c>
      <c r="N21" s="18">
        <v>1052</v>
      </c>
      <c r="O21" s="18">
        <v>3621</v>
      </c>
      <c r="P21" s="18">
        <v>9530</v>
      </c>
      <c r="Q21" s="18">
        <v>4561</v>
      </c>
      <c r="R21" s="18">
        <v>0</v>
      </c>
      <c r="S21" s="35">
        <v>1156</v>
      </c>
      <c r="T21" s="34">
        <f t="shared" si="0"/>
        <v>35750</v>
      </c>
    </row>
    <row r="22" spans="1:20" ht="16.5" customHeight="1" x14ac:dyDescent="0.25">
      <c r="A22" s="135" t="s">
        <v>45</v>
      </c>
      <c r="B22" s="18">
        <v>175</v>
      </c>
      <c r="C22" s="18">
        <v>36</v>
      </c>
      <c r="D22" s="18">
        <v>3</v>
      </c>
      <c r="E22" s="18">
        <v>125</v>
      </c>
      <c r="F22" s="18">
        <v>35</v>
      </c>
      <c r="G22" s="18">
        <v>222</v>
      </c>
      <c r="H22" s="18">
        <v>500</v>
      </c>
      <c r="I22" s="18">
        <v>252</v>
      </c>
      <c r="J22" s="18">
        <v>233</v>
      </c>
      <c r="K22" s="18">
        <v>9</v>
      </c>
      <c r="L22" s="18">
        <v>897</v>
      </c>
      <c r="M22" s="18">
        <v>2</v>
      </c>
      <c r="N22" s="18">
        <v>130</v>
      </c>
      <c r="O22" s="18">
        <v>474</v>
      </c>
      <c r="P22" s="18">
        <v>2258</v>
      </c>
      <c r="Q22" s="18">
        <v>578</v>
      </c>
      <c r="R22" s="18">
        <v>0</v>
      </c>
      <c r="S22" s="35">
        <v>157</v>
      </c>
      <c r="T22" s="34">
        <f t="shared" si="0"/>
        <v>6086</v>
      </c>
    </row>
    <row r="23" spans="1:20" ht="16.5" customHeight="1" x14ac:dyDescent="0.25">
      <c r="A23" s="134" t="s">
        <v>46</v>
      </c>
      <c r="B23" s="18">
        <v>179</v>
      </c>
      <c r="C23" s="18">
        <v>101</v>
      </c>
      <c r="D23" s="18">
        <v>5</v>
      </c>
      <c r="E23" s="18">
        <v>181</v>
      </c>
      <c r="F23" s="18">
        <v>3</v>
      </c>
      <c r="G23" s="18">
        <v>359</v>
      </c>
      <c r="H23" s="18">
        <v>744</v>
      </c>
      <c r="I23" s="18">
        <v>406</v>
      </c>
      <c r="J23" s="18">
        <v>422</v>
      </c>
      <c r="K23" s="18">
        <v>61</v>
      </c>
      <c r="L23" s="18">
        <v>1394</v>
      </c>
      <c r="M23" s="18">
        <v>5</v>
      </c>
      <c r="N23" s="18">
        <v>219</v>
      </c>
      <c r="O23" s="18">
        <v>906</v>
      </c>
      <c r="P23" s="18">
        <v>2890</v>
      </c>
      <c r="Q23" s="18">
        <v>1056</v>
      </c>
      <c r="R23" s="18">
        <v>0</v>
      </c>
      <c r="S23" s="35">
        <v>313</v>
      </c>
      <c r="T23" s="34">
        <f t="shared" si="0"/>
        <v>9244</v>
      </c>
    </row>
    <row r="24" spans="1:20" ht="16.5" customHeight="1" x14ac:dyDescent="0.25">
      <c r="A24" s="134" t="s">
        <v>47</v>
      </c>
      <c r="B24" s="18">
        <v>3327</v>
      </c>
      <c r="C24" s="18">
        <v>24</v>
      </c>
      <c r="D24" s="18">
        <v>121</v>
      </c>
      <c r="E24" s="18">
        <v>6624</v>
      </c>
      <c r="F24" s="18">
        <v>184</v>
      </c>
      <c r="G24" s="18">
        <v>6240</v>
      </c>
      <c r="H24" s="18">
        <v>25213</v>
      </c>
      <c r="I24" s="18">
        <v>5619</v>
      </c>
      <c r="J24" s="18">
        <v>7782</v>
      </c>
      <c r="K24" s="18">
        <v>5976</v>
      </c>
      <c r="L24" s="18">
        <v>84103</v>
      </c>
      <c r="M24" s="18">
        <v>133</v>
      </c>
      <c r="N24" s="18">
        <v>11093</v>
      </c>
      <c r="O24" s="18">
        <v>44399</v>
      </c>
      <c r="P24" s="18">
        <v>134338</v>
      </c>
      <c r="Q24" s="18">
        <v>87582</v>
      </c>
      <c r="R24" s="18">
        <v>3</v>
      </c>
      <c r="S24" s="35">
        <v>7956</v>
      </c>
      <c r="T24" s="34">
        <f t="shared" si="0"/>
        <v>430717</v>
      </c>
    </row>
    <row r="25" spans="1:20" ht="16.5" customHeight="1" x14ac:dyDescent="0.25">
      <c r="A25" s="303" t="s">
        <v>403</v>
      </c>
      <c r="B25" s="18">
        <v>4</v>
      </c>
      <c r="C25" s="18">
        <v>0</v>
      </c>
      <c r="D25" s="18">
        <v>0</v>
      </c>
      <c r="E25" s="18">
        <v>21</v>
      </c>
      <c r="F25" s="18">
        <v>0</v>
      </c>
      <c r="G25" s="18">
        <v>49</v>
      </c>
      <c r="H25" s="18">
        <v>52</v>
      </c>
      <c r="I25" s="18">
        <v>13</v>
      </c>
      <c r="J25" s="18">
        <v>25</v>
      </c>
      <c r="K25" s="18">
        <v>24</v>
      </c>
      <c r="L25" s="18">
        <v>1367</v>
      </c>
      <c r="M25" s="18">
        <v>0</v>
      </c>
      <c r="N25" s="18">
        <v>346</v>
      </c>
      <c r="O25" s="18">
        <v>579</v>
      </c>
      <c r="P25" s="18">
        <v>4064</v>
      </c>
      <c r="Q25" s="18">
        <v>2</v>
      </c>
      <c r="R25" s="18">
        <v>0</v>
      </c>
      <c r="S25" s="35">
        <v>4622</v>
      </c>
      <c r="T25" s="34">
        <f t="shared" si="0"/>
        <v>11168</v>
      </c>
    </row>
    <row r="26" spans="1:20" ht="19.5" customHeight="1" thickBot="1" x14ac:dyDescent="0.3">
      <c r="A26" s="80" t="s">
        <v>0</v>
      </c>
      <c r="B26" s="318">
        <f>SUM(B9:B25)</f>
        <v>19879</v>
      </c>
      <c r="C26" s="318">
        <f t="shared" ref="C26:T26" si="1">SUM(C9:C25)</f>
        <v>678</v>
      </c>
      <c r="D26" s="318">
        <f t="shared" si="1"/>
        <v>737</v>
      </c>
      <c r="E26" s="318">
        <f t="shared" si="1"/>
        <v>16241</v>
      </c>
      <c r="F26" s="318">
        <f t="shared" si="1"/>
        <v>1667</v>
      </c>
      <c r="G26" s="318">
        <f t="shared" si="1"/>
        <v>17554</v>
      </c>
      <c r="H26" s="318">
        <f t="shared" si="1"/>
        <v>62121</v>
      </c>
      <c r="I26" s="318">
        <f t="shared" si="1"/>
        <v>18515</v>
      </c>
      <c r="J26" s="318">
        <f t="shared" si="1"/>
        <v>25508</v>
      </c>
      <c r="K26" s="318">
        <f t="shared" si="1"/>
        <v>8608</v>
      </c>
      <c r="L26" s="318">
        <f t="shared" si="1"/>
        <v>156355</v>
      </c>
      <c r="M26" s="318">
        <f t="shared" si="1"/>
        <v>282</v>
      </c>
      <c r="N26" s="318">
        <f t="shared" si="1"/>
        <v>24347</v>
      </c>
      <c r="O26" s="318">
        <f t="shared" si="1"/>
        <v>94308</v>
      </c>
      <c r="P26" s="318">
        <f t="shared" si="1"/>
        <v>261435</v>
      </c>
      <c r="Q26" s="318">
        <f t="shared" si="1"/>
        <v>144255</v>
      </c>
      <c r="R26" s="318">
        <f t="shared" si="1"/>
        <v>5</v>
      </c>
      <c r="S26" s="318">
        <f t="shared" si="1"/>
        <v>22955</v>
      </c>
      <c r="T26" s="318">
        <f t="shared" si="1"/>
        <v>875450</v>
      </c>
    </row>
    <row r="27" spans="1:20" ht="14.25" customHeight="1" thickTop="1" x14ac:dyDescent="0.25">
      <c r="A27" s="141" t="s">
        <v>228</v>
      </c>
      <c r="B27" s="35"/>
      <c r="C27" s="35"/>
      <c r="D27" s="35"/>
      <c r="E27" s="35"/>
      <c r="F27" s="35"/>
      <c r="G27" s="35"/>
      <c r="H27" s="35"/>
      <c r="I27" s="35"/>
      <c r="J27" s="35"/>
      <c r="K27" s="35"/>
      <c r="L27" s="35"/>
      <c r="M27" s="35"/>
      <c r="N27" s="35"/>
      <c r="O27" s="35"/>
      <c r="P27" s="35"/>
      <c r="Q27" s="35"/>
      <c r="R27" s="35"/>
      <c r="S27" s="35"/>
      <c r="T27" s="35"/>
    </row>
    <row r="28" spans="1:20" x14ac:dyDescent="0.2">
      <c r="A28" s="47" t="s">
        <v>334</v>
      </c>
    </row>
    <row r="29" spans="1:20" x14ac:dyDescent="0.2">
      <c r="A29" s="47"/>
    </row>
    <row r="31" spans="1:20" ht="15.75" x14ac:dyDescent="0.25">
      <c r="A31" s="48"/>
    </row>
    <row r="32" spans="1:20" x14ac:dyDescent="0.2">
      <c r="A32" s="141"/>
    </row>
  </sheetData>
  <mergeCells count="19">
    <mergeCell ref="A4:T4"/>
    <mergeCell ref="A2:T2"/>
    <mergeCell ref="B6:B8"/>
    <mergeCell ref="E6:E8"/>
    <mergeCell ref="F6:F8"/>
    <mergeCell ref="J6:J8"/>
    <mergeCell ref="K6:K8"/>
    <mergeCell ref="D6:D8"/>
    <mergeCell ref="G6:G8"/>
    <mergeCell ref="H6:H8"/>
    <mergeCell ref="I6:I8"/>
    <mergeCell ref="L6:L8"/>
    <mergeCell ref="M6:M8"/>
    <mergeCell ref="O6:O8"/>
    <mergeCell ref="P6:P8"/>
    <mergeCell ref="S6:S8"/>
    <mergeCell ref="T6:T8"/>
    <mergeCell ref="Q6:Q8"/>
    <mergeCell ref="R6:R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Luis Ramon Gines Salgado Sandoval</cp:lastModifiedBy>
  <cp:lastPrinted>2013-11-04T19:36:41Z</cp:lastPrinted>
  <dcterms:created xsi:type="dcterms:W3CDTF">1997-10-28T16:54:27Z</dcterms:created>
  <dcterms:modified xsi:type="dcterms:W3CDTF">2020-03-19T12:48:05Z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